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greenchartertownship-my.sharepoint.com/personal/clerk_greentownship_org/Documents/Desktop/"/>
    </mc:Choice>
  </mc:AlternateContent>
  <xr:revisionPtr revIDLastSave="0" documentId="8_{BB0EA2DE-40EC-4C86-A306-ACEEC235A666}" xr6:coauthVersionLast="47" xr6:coauthVersionMax="47" xr10:uidLastSave="{00000000-0000-0000-0000-000000000000}"/>
  <bookViews>
    <workbookView xWindow="-28920" yWindow="465" windowWidth="29040" windowHeight="15720" tabRatio="601" activeTab="3" xr2:uid="{2448DC61-2DC0-490A-ADEE-B682A4DE47C7}"/>
  </bookViews>
  <sheets>
    <sheet name="General Fund" sheetId="1" r:id="rId1"/>
    <sheet name="Missing on Report " sheetId="6" r:id="rId2"/>
    <sheet name="Delete Page" sheetId="5" r:id="rId3"/>
    <sheet name="Sewer Fund" sheetId="3" r:id="rId4"/>
    <sheet name="Clerk's Office" sheetId="7" r:id="rId5"/>
    <sheet name="State revenue sharing" sheetId="2" r:id="rId6"/>
    <sheet name="COA" sheetId="4" r:id="rId7"/>
  </sheets>
  <externalReferences>
    <externalReference r:id="rId8"/>
  </externalReferences>
  <definedNames>
    <definedName name="_xlnm._FilterDatabase" localSheetId="6" hidden="1">COA!$A$4:$I$4</definedName>
    <definedName name="_xlnm.Print_Titles" localSheetId="0">'General Fund'!$1:$6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0" i="3" l="1"/>
  <c r="O20" i="3"/>
  <c r="M70" i="3"/>
  <c r="O59" i="1"/>
  <c r="H80" i="1"/>
  <c r="P80" i="1"/>
  <c r="K188" i="1"/>
  <c r="L188" i="1"/>
  <c r="M188" i="1"/>
  <c r="N188" i="1"/>
  <c r="O210" i="1"/>
  <c r="J237" i="1"/>
  <c r="I237" i="1"/>
  <c r="H237" i="1"/>
  <c r="I230" i="1"/>
  <c r="H230" i="1"/>
  <c r="L245" i="1"/>
  <c r="M245" i="1"/>
  <c r="N245" i="1"/>
  <c r="N78" i="3" l="1"/>
  <c r="J78" i="3"/>
  <c r="K78" i="3"/>
  <c r="L78" i="3"/>
  <c r="H78" i="3"/>
  <c r="N20" i="3"/>
  <c r="N70" i="3"/>
  <c r="P20" i="3"/>
  <c r="C20" i="3"/>
  <c r="D20" i="3"/>
  <c r="E20" i="3"/>
  <c r="F20" i="3"/>
  <c r="G20" i="3"/>
  <c r="H20" i="3"/>
  <c r="I20" i="3"/>
  <c r="J20" i="3"/>
  <c r="K20" i="3"/>
  <c r="L20" i="3"/>
  <c r="M20" i="3"/>
  <c r="M77" i="3" s="1"/>
  <c r="P23" i="1" l="1"/>
  <c r="P34" i="1"/>
  <c r="P41" i="1"/>
  <c r="M80" i="1"/>
  <c r="M110" i="1"/>
  <c r="M182" i="1"/>
  <c r="M216" i="1"/>
  <c r="M226" i="1"/>
  <c r="Q230" i="1"/>
  <c r="P230" i="1"/>
  <c r="O230" i="1"/>
  <c r="N230" i="1"/>
  <c r="M230" i="1"/>
  <c r="L230" i="1"/>
  <c r="K230" i="1"/>
  <c r="J230" i="1"/>
  <c r="G230" i="1"/>
  <c r="F230" i="1"/>
  <c r="E230" i="1"/>
  <c r="D230" i="1"/>
  <c r="E188" i="1"/>
  <c r="F188" i="1"/>
  <c r="G188" i="1"/>
  <c r="H188" i="1"/>
  <c r="I188" i="1"/>
  <c r="J188" i="1"/>
  <c r="D188" i="1"/>
  <c r="N138" i="1"/>
  <c r="M127" i="1"/>
  <c r="M169" i="1"/>
  <c r="P127" i="1"/>
  <c r="N127" i="1"/>
  <c r="Q158" i="1"/>
  <c r="N100" i="1"/>
  <c r="Q237" i="1"/>
  <c r="Q226" i="1"/>
  <c r="Q216" i="1"/>
  <c r="Q210" i="1"/>
  <c r="Q202" i="1"/>
  <c r="Q182" i="1"/>
  <c r="Q176" i="1"/>
  <c r="Q169" i="1"/>
  <c r="Q152" i="1"/>
  <c r="Q138" i="1"/>
  <c r="Q127" i="1"/>
  <c r="Q120" i="1"/>
  <c r="Q110" i="1"/>
  <c r="Q100" i="1"/>
  <c r="Q87" i="1"/>
  <c r="Q80" i="1"/>
  <c r="Q47" i="1"/>
  <c r="Q41" i="1"/>
  <c r="Q34" i="1"/>
  <c r="P10" i="1"/>
  <c r="H169" i="1"/>
  <c r="I169" i="1"/>
  <c r="Q28" i="1"/>
  <c r="Q23" i="1"/>
  <c r="Q59" i="1" l="1"/>
  <c r="O188" i="1"/>
  <c r="P188" i="1"/>
  <c r="D158" i="1"/>
  <c r="E158" i="1"/>
  <c r="F158" i="1"/>
  <c r="G158" i="1"/>
  <c r="J100" i="1"/>
  <c r="P100" i="1"/>
  <c r="Q188" i="1"/>
  <c r="Q241" i="1" s="1"/>
  <c r="N237" i="1"/>
  <c r="N226" i="1"/>
  <c r="N176" i="1"/>
  <c r="N158" i="1"/>
  <c r="N120" i="1"/>
  <c r="N87" i="1"/>
  <c r="N110" i="1"/>
  <c r="M87" i="1"/>
  <c r="M100" i="1"/>
  <c r="M237" i="1"/>
  <c r="N216" i="1"/>
  <c r="N210" i="1"/>
  <c r="N202" i="1"/>
  <c r="M202" i="1"/>
  <c r="N182" i="1"/>
  <c r="N169" i="1"/>
  <c r="M158" i="1"/>
  <c r="N152" i="1"/>
  <c r="N80" i="1"/>
  <c r="N47" i="1"/>
  <c r="N41" i="1"/>
  <c r="N34" i="1"/>
  <c r="N28" i="1"/>
  <c r="N23" i="1"/>
  <c r="L237" i="1"/>
  <c r="L226" i="1"/>
  <c r="L216" i="1"/>
  <c r="L182" i="1"/>
  <c r="M152" i="1"/>
  <c r="M120" i="1"/>
  <c r="L169" i="1"/>
  <c r="L158" i="1"/>
  <c r="L127" i="1"/>
  <c r="L120" i="1"/>
  <c r="L110" i="1"/>
  <c r="L87" i="1"/>
  <c r="L100" i="1"/>
  <c r="L23" i="1"/>
  <c r="L28" i="1"/>
  <c r="L34" i="1"/>
  <c r="L41" i="1"/>
  <c r="L47" i="1"/>
  <c r="L70" i="3"/>
  <c r="K158" i="1"/>
  <c r="L210" i="1"/>
  <c r="M210" i="1"/>
  <c r="M176" i="1"/>
  <c r="L176" i="1"/>
  <c r="L138" i="1"/>
  <c r="M138" i="1"/>
  <c r="L80" i="1"/>
  <c r="L152" i="1"/>
  <c r="K70" i="3"/>
  <c r="J70" i="3"/>
  <c r="P158" i="1"/>
  <c r="O158" i="1"/>
  <c r="O237" i="1"/>
  <c r="P237" i="1"/>
  <c r="O202" i="1"/>
  <c r="P152" i="1"/>
  <c r="O127" i="1"/>
  <c r="P47" i="1"/>
  <c r="O47" i="1"/>
  <c r="M47" i="1"/>
  <c r="K47" i="1"/>
  <c r="M41" i="1"/>
  <c r="O41" i="1"/>
  <c r="K41" i="1"/>
  <c r="M34" i="1"/>
  <c r="O34" i="1"/>
  <c r="K34" i="1"/>
  <c r="K28" i="1"/>
  <c r="M28" i="1"/>
  <c r="O28" i="1"/>
  <c r="P28" i="1"/>
  <c r="M23" i="1"/>
  <c r="O23" i="1"/>
  <c r="K23" i="1"/>
  <c r="P202" i="1"/>
  <c r="I59" i="1"/>
  <c r="H59" i="1"/>
  <c r="G59" i="1"/>
  <c r="F59" i="1"/>
  <c r="E59" i="1"/>
  <c r="D59" i="1"/>
  <c r="J59" i="1"/>
  <c r="O226" i="1"/>
  <c r="O216" i="1"/>
  <c r="O182" i="1"/>
  <c r="O176" i="1"/>
  <c r="O169" i="1"/>
  <c r="O152" i="1"/>
  <c r="O138" i="1"/>
  <c r="O120" i="1"/>
  <c r="O110" i="1"/>
  <c r="O100" i="1"/>
  <c r="O87" i="1"/>
  <c r="O80" i="1"/>
  <c r="J210" i="1"/>
  <c r="J120" i="1"/>
  <c r="J80" i="1"/>
  <c r="G80" i="1"/>
  <c r="M59" i="5"/>
  <c r="L59" i="5"/>
  <c r="J59" i="5"/>
  <c r="I59" i="5"/>
  <c r="H59" i="5"/>
  <c r="G59" i="5"/>
  <c r="F59" i="5"/>
  <c r="E59" i="5"/>
  <c r="D59" i="5"/>
  <c r="C59" i="5"/>
  <c r="D19" i="4"/>
  <c r="G45" i="4"/>
  <c r="H45" i="4"/>
  <c r="I45" i="4"/>
  <c r="G46" i="4"/>
  <c r="H46" i="4"/>
  <c r="I46" i="4"/>
  <c r="G47" i="4"/>
  <c r="H47" i="4"/>
  <c r="I47" i="4"/>
  <c r="G23" i="4"/>
  <c r="H23" i="4"/>
  <c r="G24" i="4"/>
  <c r="H24" i="4"/>
  <c r="G18" i="4"/>
  <c r="H18" i="4"/>
  <c r="I18" i="4"/>
  <c r="G19" i="4"/>
  <c r="H19" i="4"/>
  <c r="I19" i="4"/>
  <c r="G20" i="4"/>
  <c r="H20" i="4"/>
  <c r="I20" i="4"/>
  <c r="G30" i="4"/>
  <c r="H30" i="4"/>
  <c r="I30" i="4"/>
  <c r="G22" i="4"/>
  <c r="H22" i="4"/>
  <c r="I22" i="4"/>
  <c r="G15" i="4"/>
  <c r="G28" i="4"/>
  <c r="H28" i="4"/>
  <c r="I28" i="4"/>
  <c r="G44" i="4"/>
  <c r="H44" i="4"/>
  <c r="I44" i="4"/>
  <c r="G31" i="4"/>
  <c r="H31" i="4"/>
  <c r="I31" i="4"/>
  <c r="G32" i="4"/>
  <c r="H32" i="4"/>
  <c r="I32" i="4"/>
  <c r="G25" i="4"/>
  <c r="H25" i="4"/>
  <c r="I25" i="4"/>
  <c r="G162" i="4"/>
  <c r="H162" i="4"/>
  <c r="G163" i="4"/>
  <c r="H163" i="4"/>
  <c r="G29" i="4"/>
  <c r="H29" i="4"/>
  <c r="I29" i="4"/>
  <c r="G38" i="4"/>
  <c r="H38" i="4"/>
  <c r="I38" i="4"/>
  <c r="G43" i="4"/>
  <c r="H43" i="4"/>
  <c r="I43" i="4"/>
  <c r="G48" i="4"/>
  <c r="H48" i="4"/>
  <c r="I48" i="4"/>
  <c r="G41" i="4"/>
  <c r="H41" i="4"/>
  <c r="I41" i="4"/>
  <c r="G81" i="4"/>
  <c r="H81" i="4"/>
  <c r="I81" i="4"/>
  <c r="G49" i="4"/>
  <c r="H49" i="4"/>
  <c r="I49" i="4"/>
  <c r="G67" i="4"/>
  <c r="H67" i="4"/>
  <c r="G71" i="4"/>
  <c r="H71" i="4"/>
  <c r="I71" i="4"/>
  <c r="G88" i="4"/>
  <c r="H88" i="4"/>
  <c r="I88" i="4"/>
  <c r="G103" i="4"/>
  <c r="H103" i="4"/>
  <c r="I103" i="4"/>
  <c r="G124" i="4"/>
  <c r="H124" i="4"/>
  <c r="I124" i="4"/>
  <c r="G148" i="4"/>
  <c r="H148" i="4"/>
  <c r="I148" i="4"/>
  <c r="G171" i="4"/>
  <c r="H171" i="4"/>
  <c r="I171" i="4"/>
  <c r="G183" i="4"/>
  <c r="H183" i="4"/>
  <c r="I183" i="4"/>
  <c r="G55" i="4"/>
  <c r="H55" i="4"/>
  <c r="I55" i="4"/>
  <c r="G87" i="4"/>
  <c r="H87" i="4"/>
  <c r="I87" i="4"/>
  <c r="G102" i="4"/>
  <c r="H102" i="4"/>
  <c r="I102" i="4"/>
  <c r="G117" i="4"/>
  <c r="H117" i="4"/>
  <c r="I117" i="4"/>
  <c r="G123" i="4"/>
  <c r="H123" i="4"/>
  <c r="I123" i="4"/>
  <c r="G170" i="4"/>
  <c r="H170" i="4"/>
  <c r="I170" i="4"/>
  <c r="G208" i="4"/>
  <c r="H208" i="4"/>
  <c r="I208" i="4"/>
  <c r="G141" i="4"/>
  <c r="H141" i="4"/>
  <c r="I141" i="4"/>
  <c r="G61" i="4"/>
  <c r="H61" i="4"/>
  <c r="I61" i="4"/>
  <c r="G73" i="4"/>
  <c r="H73" i="4"/>
  <c r="I73" i="4"/>
  <c r="G97" i="4"/>
  <c r="H97" i="4"/>
  <c r="I97" i="4"/>
  <c r="G120" i="4"/>
  <c r="H120" i="4"/>
  <c r="I120" i="4"/>
  <c r="G129" i="4"/>
  <c r="H129" i="4"/>
  <c r="I129" i="4"/>
  <c r="G161" i="4"/>
  <c r="H161" i="4"/>
  <c r="I161" i="4"/>
  <c r="G174" i="4"/>
  <c r="H174" i="4"/>
  <c r="I174" i="4"/>
  <c r="G188" i="4"/>
  <c r="H188" i="4"/>
  <c r="I188" i="4"/>
  <c r="G191" i="4"/>
  <c r="H191" i="4"/>
  <c r="I191" i="4"/>
  <c r="G197" i="4"/>
  <c r="H197" i="4"/>
  <c r="G114" i="4"/>
  <c r="H114" i="4"/>
  <c r="I114" i="4"/>
  <c r="G118" i="4"/>
  <c r="H118" i="4"/>
  <c r="I118" i="4"/>
  <c r="G139" i="4"/>
  <c r="H139" i="4"/>
  <c r="I139" i="4"/>
  <c r="G172" i="4"/>
  <c r="H172" i="4"/>
  <c r="I172" i="4"/>
  <c r="G57" i="4"/>
  <c r="H57" i="4"/>
  <c r="I57" i="4"/>
  <c r="G104" i="4"/>
  <c r="H104" i="4"/>
  <c r="I104" i="4"/>
  <c r="G125" i="4"/>
  <c r="H125" i="4"/>
  <c r="I125" i="4"/>
  <c r="G194" i="4"/>
  <c r="H194" i="4"/>
  <c r="I194" i="4"/>
  <c r="G62" i="4"/>
  <c r="H62" i="4"/>
  <c r="I62" i="4"/>
  <c r="G91" i="4"/>
  <c r="H91" i="4"/>
  <c r="I91" i="4"/>
  <c r="G130" i="4"/>
  <c r="H130" i="4"/>
  <c r="I130" i="4"/>
  <c r="G149" i="4"/>
  <c r="H149" i="4"/>
  <c r="I149" i="4"/>
  <c r="G175" i="4"/>
  <c r="H175" i="4"/>
  <c r="I175" i="4"/>
  <c r="G150" i="4"/>
  <c r="G151" i="4"/>
  <c r="G152" i="4"/>
  <c r="G27" i="4"/>
  <c r="H27" i="4"/>
  <c r="I27" i="4"/>
  <c r="G14" i="4"/>
  <c r="H14" i="4"/>
  <c r="I14" i="4"/>
  <c r="G36" i="4"/>
  <c r="H36" i="4"/>
  <c r="I36" i="4"/>
  <c r="G39" i="4"/>
  <c r="H39" i="4"/>
  <c r="I39" i="4"/>
  <c r="G42" i="4"/>
  <c r="H42" i="4"/>
  <c r="I42" i="4"/>
  <c r="G13" i="4"/>
  <c r="H13" i="4"/>
  <c r="I13" i="4"/>
  <c r="G107" i="4"/>
  <c r="H107" i="4"/>
  <c r="I107" i="4"/>
  <c r="G96" i="4"/>
  <c r="H96" i="4"/>
  <c r="I96" i="4"/>
  <c r="G199" i="4"/>
  <c r="H199" i="4"/>
  <c r="I199" i="4"/>
  <c r="G200" i="4"/>
  <c r="H200" i="4"/>
  <c r="I200" i="4"/>
  <c r="G201" i="4"/>
  <c r="H201" i="4"/>
  <c r="I201" i="4"/>
  <c r="G202" i="4"/>
  <c r="H202" i="4"/>
  <c r="I202" i="4"/>
  <c r="G203" i="4"/>
  <c r="H203" i="4"/>
  <c r="I203" i="4"/>
  <c r="G205" i="4"/>
  <c r="H205" i="4"/>
  <c r="I205" i="4"/>
  <c r="G119" i="4"/>
  <c r="H119" i="4"/>
  <c r="I119" i="4"/>
  <c r="G204" i="4"/>
  <c r="H204" i="4"/>
  <c r="I204" i="4"/>
  <c r="G206" i="4"/>
  <c r="H206" i="4"/>
  <c r="I206" i="4"/>
  <c r="G154" i="4"/>
  <c r="H154" i="4"/>
  <c r="I154" i="4"/>
  <c r="G157" i="4"/>
  <c r="H157" i="4"/>
  <c r="I157" i="4"/>
  <c r="G207" i="4"/>
  <c r="H207" i="4"/>
  <c r="I207" i="4"/>
  <c r="G5" i="4"/>
  <c r="H5" i="4"/>
  <c r="I5" i="4"/>
  <c r="G6" i="4"/>
  <c r="H6" i="4"/>
  <c r="I6" i="4"/>
  <c r="G7" i="4"/>
  <c r="H7" i="4"/>
  <c r="I7" i="4"/>
  <c r="G8" i="4"/>
  <c r="H8" i="4"/>
  <c r="I8" i="4"/>
  <c r="G9" i="4"/>
  <c r="H9" i="4"/>
  <c r="I9" i="4"/>
  <c r="G10" i="4"/>
  <c r="H10" i="4"/>
  <c r="I10" i="4"/>
  <c r="G11" i="4"/>
  <c r="H11" i="4"/>
  <c r="I11" i="4"/>
  <c r="G164" i="4"/>
  <c r="H164" i="4"/>
  <c r="I12" i="4"/>
  <c r="H12" i="4"/>
  <c r="G12" i="4"/>
  <c r="B164" i="4"/>
  <c r="C164" i="4"/>
  <c r="D164" i="4"/>
  <c r="B45" i="4"/>
  <c r="C45" i="4"/>
  <c r="D45" i="4"/>
  <c r="B46" i="4"/>
  <c r="C46" i="4"/>
  <c r="D46" i="4"/>
  <c r="B47" i="4"/>
  <c r="C47" i="4"/>
  <c r="D47" i="4"/>
  <c r="B16" i="4"/>
  <c r="C16" i="4"/>
  <c r="D16" i="4"/>
  <c r="B23" i="4"/>
  <c r="C23" i="4"/>
  <c r="D23" i="4"/>
  <c r="B24" i="4"/>
  <c r="C24" i="4"/>
  <c r="D24" i="4"/>
  <c r="B17" i="4"/>
  <c r="C17" i="4"/>
  <c r="D17" i="4"/>
  <c r="B18" i="4"/>
  <c r="C18" i="4"/>
  <c r="D18" i="4"/>
  <c r="B19" i="4"/>
  <c r="C19" i="4"/>
  <c r="B20" i="4"/>
  <c r="C20" i="4"/>
  <c r="D20" i="4"/>
  <c r="B21" i="4"/>
  <c r="C21" i="4"/>
  <c r="D21" i="4"/>
  <c r="B30" i="4"/>
  <c r="C30" i="4"/>
  <c r="D30" i="4"/>
  <c r="B22" i="4"/>
  <c r="C22" i="4"/>
  <c r="D22" i="4"/>
  <c r="B15" i="4"/>
  <c r="C15" i="4"/>
  <c r="D15" i="4"/>
  <c r="B28" i="4"/>
  <c r="C28" i="4"/>
  <c r="D28" i="4"/>
  <c r="B44" i="4"/>
  <c r="C44" i="4"/>
  <c r="D44" i="4"/>
  <c r="B31" i="4"/>
  <c r="C31" i="4"/>
  <c r="D31" i="4"/>
  <c r="B32" i="4"/>
  <c r="C32" i="4"/>
  <c r="D32" i="4"/>
  <c r="B25" i="4"/>
  <c r="C25" i="4"/>
  <c r="D25" i="4"/>
  <c r="B162" i="4"/>
  <c r="C162" i="4"/>
  <c r="D162" i="4"/>
  <c r="B163" i="4"/>
  <c r="C163" i="4"/>
  <c r="D163" i="4"/>
  <c r="B29" i="4"/>
  <c r="C29" i="4"/>
  <c r="D29" i="4"/>
  <c r="B38" i="4"/>
  <c r="C38" i="4"/>
  <c r="D38" i="4"/>
  <c r="B40" i="4"/>
  <c r="C40" i="4"/>
  <c r="D40" i="4"/>
  <c r="B43" i="4"/>
  <c r="C43" i="4"/>
  <c r="D43" i="4"/>
  <c r="B48" i="4"/>
  <c r="C48" i="4"/>
  <c r="D48" i="4"/>
  <c r="B41" i="4"/>
  <c r="C41" i="4"/>
  <c r="D41" i="4"/>
  <c r="B50" i="4"/>
  <c r="C50" i="4"/>
  <c r="D50" i="4"/>
  <c r="B68" i="4"/>
  <c r="C68" i="4"/>
  <c r="D68" i="4"/>
  <c r="B83" i="4"/>
  <c r="C83" i="4"/>
  <c r="D83" i="4"/>
  <c r="B98" i="4"/>
  <c r="C98" i="4"/>
  <c r="D98" i="4"/>
  <c r="B108" i="4"/>
  <c r="C108" i="4"/>
  <c r="D108" i="4"/>
  <c r="B113" i="4"/>
  <c r="C113" i="4"/>
  <c r="D113" i="4"/>
  <c r="B143" i="4"/>
  <c r="C143" i="4"/>
  <c r="D143" i="4"/>
  <c r="B81" i="4"/>
  <c r="C81" i="4"/>
  <c r="D81" i="4"/>
  <c r="B147" i="4"/>
  <c r="C147" i="4"/>
  <c r="D147" i="4"/>
  <c r="B165" i="4"/>
  <c r="C165" i="4"/>
  <c r="D165" i="4"/>
  <c r="B177" i="4"/>
  <c r="C177" i="4"/>
  <c r="D177" i="4"/>
  <c r="B178" i="4"/>
  <c r="C178" i="4"/>
  <c r="D178" i="4"/>
  <c r="B179" i="4"/>
  <c r="C179" i="4"/>
  <c r="D179" i="4"/>
  <c r="B180" i="4"/>
  <c r="C180" i="4"/>
  <c r="D180" i="4"/>
  <c r="B185" i="4"/>
  <c r="C185" i="4"/>
  <c r="D185" i="4"/>
  <c r="B190" i="4"/>
  <c r="C190" i="4"/>
  <c r="D190" i="4"/>
  <c r="B192" i="4"/>
  <c r="C192" i="4"/>
  <c r="D192" i="4"/>
  <c r="B51" i="4"/>
  <c r="C51" i="4"/>
  <c r="D51" i="4"/>
  <c r="B76" i="4"/>
  <c r="C76" i="4"/>
  <c r="D76" i="4"/>
  <c r="B84" i="4"/>
  <c r="C84" i="4"/>
  <c r="D84" i="4"/>
  <c r="B99" i="4"/>
  <c r="C99" i="4"/>
  <c r="D99" i="4"/>
  <c r="B166" i="4"/>
  <c r="C166" i="4"/>
  <c r="D166" i="4"/>
  <c r="B49" i="4"/>
  <c r="C49" i="4"/>
  <c r="D49" i="4"/>
  <c r="B67" i="4"/>
  <c r="C67" i="4"/>
  <c r="D67" i="4"/>
  <c r="B71" i="4"/>
  <c r="C71" i="4"/>
  <c r="D71" i="4"/>
  <c r="B88" i="4"/>
  <c r="C88" i="4"/>
  <c r="D88" i="4"/>
  <c r="B103" i="4"/>
  <c r="C103" i="4"/>
  <c r="D103" i="4"/>
  <c r="B124" i="4"/>
  <c r="C124" i="4"/>
  <c r="D124" i="4"/>
  <c r="B148" i="4"/>
  <c r="C148" i="4"/>
  <c r="D148" i="4"/>
  <c r="B171" i="4"/>
  <c r="C171" i="4"/>
  <c r="D171" i="4"/>
  <c r="B183" i="4"/>
  <c r="C183" i="4"/>
  <c r="D183" i="4"/>
  <c r="B55" i="4"/>
  <c r="C55" i="4"/>
  <c r="D55" i="4"/>
  <c r="B87" i="4"/>
  <c r="C87" i="4"/>
  <c r="D87" i="4"/>
  <c r="B102" i="4"/>
  <c r="C102" i="4"/>
  <c r="D102" i="4"/>
  <c r="B117" i="4"/>
  <c r="C117" i="4"/>
  <c r="D117" i="4"/>
  <c r="B123" i="4"/>
  <c r="C123" i="4"/>
  <c r="D123" i="4"/>
  <c r="B170" i="4"/>
  <c r="C170" i="4"/>
  <c r="D170" i="4"/>
  <c r="B52" i="4"/>
  <c r="C52" i="4"/>
  <c r="D52" i="4"/>
  <c r="B77" i="4"/>
  <c r="C77" i="4"/>
  <c r="D77" i="4"/>
  <c r="B79" i="4"/>
  <c r="C79" i="4"/>
  <c r="D79" i="4"/>
  <c r="B85" i="4"/>
  <c r="C85" i="4"/>
  <c r="D85" i="4"/>
  <c r="B100" i="4"/>
  <c r="C100" i="4"/>
  <c r="D100" i="4"/>
  <c r="B167" i="4"/>
  <c r="C167" i="4"/>
  <c r="D167" i="4"/>
  <c r="B53" i="4"/>
  <c r="C53" i="4"/>
  <c r="D53" i="4"/>
  <c r="B69" i="4"/>
  <c r="C69" i="4"/>
  <c r="D69" i="4"/>
  <c r="B144" i="4"/>
  <c r="C144" i="4"/>
  <c r="D144" i="4"/>
  <c r="B168" i="4"/>
  <c r="C168" i="4"/>
  <c r="D168" i="4"/>
  <c r="B182" i="4"/>
  <c r="C182" i="4"/>
  <c r="D182" i="4"/>
  <c r="B54" i="4"/>
  <c r="C54" i="4"/>
  <c r="D54" i="4"/>
  <c r="B74" i="4"/>
  <c r="C74" i="4"/>
  <c r="D74" i="4"/>
  <c r="B78" i="4"/>
  <c r="C78" i="4"/>
  <c r="D78" i="4"/>
  <c r="B80" i="4"/>
  <c r="C80" i="4"/>
  <c r="D80" i="4"/>
  <c r="B86" i="4"/>
  <c r="C86" i="4"/>
  <c r="D86" i="4"/>
  <c r="B93" i="4"/>
  <c r="C93" i="4"/>
  <c r="D93" i="4"/>
  <c r="B101" i="4"/>
  <c r="C101" i="4"/>
  <c r="D101" i="4"/>
  <c r="B116" i="4"/>
  <c r="C116" i="4"/>
  <c r="D116" i="4"/>
  <c r="B169" i="4"/>
  <c r="C169" i="4"/>
  <c r="D169" i="4"/>
  <c r="B56" i="4"/>
  <c r="C56" i="4"/>
  <c r="D56" i="4"/>
  <c r="B82" i="4"/>
  <c r="C82" i="4"/>
  <c r="D82" i="4"/>
  <c r="B94" i="4"/>
  <c r="C94" i="4"/>
  <c r="D94" i="4"/>
  <c r="B109" i="4"/>
  <c r="C109" i="4"/>
  <c r="D109" i="4"/>
  <c r="B153" i="4"/>
  <c r="C153" i="4"/>
  <c r="D153" i="4"/>
  <c r="B156" i="4"/>
  <c r="C156" i="4"/>
  <c r="D156" i="4"/>
  <c r="B208" i="4"/>
  <c r="C208" i="4"/>
  <c r="D208" i="4"/>
  <c r="B159" i="4"/>
  <c r="C159" i="4"/>
  <c r="D159" i="4"/>
  <c r="B141" i="4"/>
  <c r="C141" i="4"/>
  <c r="D141" i="4"/>
  <c r="B186" i="4"/>
  <c r="C186" i="4"/>
  <c r="D186" i="4"/>
  <c r="B193" i="4"/>
  <c r="C193" i="4"/>
  <c r="D193" i="4"/>
  <c r="B198" i="4"/>
  <c r="C198" i="4"/>
  <c r="D198" i="4"/>
  <c r="B61" i="4"/>
  <c r="C61" i="4"/>
  <c r="D61" i="4"/>
  <c r="B73" i="4"/>
  <c r="C73" i="4"/>
  <c r="D73" i="4"/>
  <c r="B97" i="4"/>
  <c r="C97" i="4"/>
  <c r="D97" i="4"/>
  <c r="B120" i="4"/>
  <c r="C120" i="4"/>
  <c r="D120" i="4"/>
  <c r="B129" i="4"/>
  <c r="C129" i="4"/>
  <c r="D129" i="4"/>
  <c r="B161" i="4"/>
  <c r="C161" i="4"/>
  <c r="D161" i="4"/>
  <c r="B174" i="4"/>
  <c r="C174" i="4"/>
  <c r="D174" i="4"/>
  <c r="B188" i="4"/>
  <c r="C188" i="4"/>
  <c r="D188" i="4"/>
  <c r="B191" i="4"/>
  <c r="C191" i="4"/>
  <c r="D191" i="4"/>
  <c r="B197" i="4"/>
  <c r="C197" i="4"/>
  <c r="D197" i="4"/>
  <c r="B114" i="4"/>
  <c r="C114" i="4"/>
  <c r="D114" i="4"/>
  <c r="B118" i="4"/>
  <c r="C118" i="4"/>
  <c r="D118" i="4"/>
  <c r="B139" i="4"/>
  <c r="C139" i="4"/>
  <c r="D139" i="4"/>
  <c r="B172" i="4"/>
  <c r="C172" i="4"/>
  <c r="D172" i="4"/>
  <c r="B95" i="4"/>
  <c r="C95" i="4"/>
  <c r="D95" i="4"/>
  <c r="B121" i="4"/>
  <c r="C121" i="4"/>
  <c r="D121" i="4"/>
  <c r="B126" i="4"/>
  <c r="C126" i="4"/>
  <c r="D126" i="4"/>
  <c r="B57" i="4"/>
  <c r="C57" i="4"/>
  <c r="D57" i="4"/>
  <c r="B104" i="4"/>
  <c r="C104" i="4"/>
  <c r="D104" i="4"/>
  <c r="B125" i="4"/>
  <c r="C125" i="4"/>
  <c r="D125" i="4"/>
  <c r="B194" i="4"/>
  <c r="C194" i="4"/>
  <c r="D194" i="4"/>
  <c r="B58" i="4"/>
  <c r="C58" i="4"/>
  <c r="D58" i="4"/>
  <c r="B59" i="4"/>
  <c r="C59" i="4"/>
  <c r="D59" i="4"/>
  <c r="B60" i="4"/>
  <c r="C60" i="4"/>
  <c r="D60" i="4"/>
  <c r="B62" i="4"/>
  <c r="C62" i="4"/>
  <c r="D62" i="4"/>
  <c r="B91" i="4"/>
  <c r="C91" i="4"/>
  <c r="D91" i="4"/>
  <c r="B130" i="4"/>
  <c r="C130" i="4"/>
  <c r="D130" i="4"/>
  <c r="B149" i="4"/>
  <c r="C149" i="4"/>
  <c r="D149" i="4"/>
  <c r="B175" i="4"/>
  <c r="C175" i="4"/>
  <c r="D175" i="4"/>
  <c r="B105" i="4"/>
  <c r="C105" i="4"/>
  <c r="D105" i="4"/>
  <c r="B122" i="4"/>
  <c r="C122" i="4"/>
  <c r="D122" i="4"/>
  <c r="B127" i="4"/>
  <c r="C127" i="4"/>
  <c r="D127" i="4"/>
  <c r="B158" i="4"/>
  <c r="C158" i="4"/>
  <c r="D158" i="4"/>
  <c r="B89" i="4"/>
  <c r="C89" i="4"/>
  <c r="D89" i="4"/>
  <c r="B106" i="4"/>
  <c r="C106" i="4"/>
  <c r="D106" i="4"/>
  <c r="B110" i="4"/>
  <c r="C110" i="4"/>
  <c r="D110" i="4"/>
  <c r="B63" i="4"/>
  <c r="C63" i="4"/>
  <c r="D63" i="4"/>
  <c r="B92" i="4"/>
  <c r="C92" i="4"/>
  <c r="D92" i="4"/>
  <c r="B131" i="4"/>
  <c r="C131" i="4"/>
  <c r="D131" i="4"/>
  <c r="B155" i="4"/>
  <c r="C155" i="4"/>
  <c r="D155" i="4"/>
  <c r="B176" i="4"/>
  <c r="C176" i="4"/>
  <c r="D176" i="4"/>
  <c r="B189" i="4"/>
  <c r="C189" i="4"/>
  <c r="D189" i="4"/>
  <c r="B196" i="4"/>
  <c r="C196" i="4"/>
  <c r="D196" i="4"/>
  <c r="B112" i="4"/>
  <c r="C112" i="4"/>
  <c r="D112" i="4"/>
  <c r="B150" i="4"/>
  <c r="C150" i="4"/>
  <c r="D150" i="4"/>
  <c r="B151" i="4"/>
  <c r="C151" i="4"/>
  <c r="D151" i="4"/>
  <c r="B152" i="4"/>
  <c r="C152" i="4"/>
  <c r="D152" i="4"/>
  <c r="B27" i="4"/>
  <c r="C27" i="4"/>
  <c r="D27" i="4"/>
  <c r="B26" i="4"/>
  <c r="C26" i="4"/>
  <c r="D26" i="4"/>
  <c r="B14" i="4"/>
  <c r="C14" i="4"/>
  <c r="D14" i="4"/>
  <c r="B33" i="4"/>
  <c r="C33" i="4"/>
  <c r="D33" i="4"/>
  <c r="B34" i="4"/>
  <c r="C34" i="4"/>
  <c r="D34" i="4"/>
  <c r="B35" i="4"/>
  <c r="C35" i="4"/>
  <c r="D35" i="4"/>
  <c r="B37" i="4"/>
  <c r="C37" i="4"/>
  <c r="D37" i="4"/>
  <c r="B36" i="4"/>
  <c r="C36" i="4"/>
  <c r="D36" i="4"/>
  <c r="B39" i="4"/>
  <c r="C39" i="4"/>
  <c r="D39" i="4"/>
  <c r="B42" i="4"/>
  <c r="C42" i="4"/>
  <c r="D42" i="4"/>
  <c r="B13" i="4"/>
  <c r="C13" i="4"/>
  <c r="D13" i="4"/>
  <c r="B64" i="4"/>
  <c r="C64" i="4"/>
  <c r="D64" i="4"/>
  <c r="B65" i="4"/>
  <c r="C65" i="4"/>
  <c r="D65" i="4"/>
  <c r="B66" i="4"/>
  <c r="C66" i="4"/>
  <c r="D66" i="4"/>
  <c r="B70" i="4"/>
  <c r="C70" i="4"/>
  <c r="D70" i="4"/>
  <c r="B72" i="4"/>
  <c r="C72" i="4"/>
  <c r="D72" i="4"/>
  <c r="B75" i="4"/>
  <c r="C75" i="4"/>
  <c r="D75" i="4"/>
  <c r="B90" i="4"/>
  <c r="C90" i="4"/>
  <c r="D90" i="4"/>
  <c r="B107" i="4"/>
  <c r="C107" i="4"/>
  <c r="D107" i="4"/>
  <c r="B96" i="4"/>
  <c r="C96" i="4"/>
  <c r="D96" i="4"/>
  <c r="B111" i="4"/>
  <c r="C111" i="4"/>
  <c r="D111" i="4"/>
  <c r="B115" i="4"/>
  <c r="C115" i="4"/>
  <c r="D115" i="4"/>
  <c r="B199" i="4"/>
  <c r="C199" i="4"/>
  <c r="D199" i="4"/>
  <c r="B200" i="4"/>
  <c r="C200" i="4"/>
  <c r="D200" i="4"/>
  <c r="B201" i="4"/>
  <c r="C201" i="4"/>
  <c r="D201" i="4"/>
  <c r="B202" i="4"/>
  <c r="C202" i="4"/>
  <c r="D202" i="4"/>
  <c r="B128" i="4"/>
  <c r="C128" i="4"/>
  <c r="D128" i="4"/>
  <c r="B203" i="4"/>
  <c r="C203" i="4"/>
  <c r="D203" i="4"/>
  <c r="B132" i="4"/>
  <c r="C132" i="4"/>
  <c r="D132" i="4"/>
  <c r="B205" i="4"/>
  <c r="C205" i="4"/>
  <c r="D205" i="4"/>
  <c r="B119" i="4"/>
  <c r="C119" i="4"/>
  <c r="D119" i="4"/>
  <c r="B204" i="4"/>
  <c r="C204" i="4"/>
  <c r="D204" i="4"/>
  <c r="B133" i="4"/>
  <c r="C133" i="4"/>
  <c r="D133" i="4"/>
  <c r="B134" i="4"/>
  <c r="C134" i="4"/>
  <c r="D134" i="4"/>
  <c r="B135" i="4"/>
  <c r="C135" i="4"/>
  <c r="D135" i="4"/>
  <c r="B136" i="4"/>
  <c r="C136" i="4"/>
  <c r="D136" i="4"/>
  <c r="B137" i="4"/>
  <c r="C137" i="4"/>
  <c r="D137" i="4"/>
  <c r="B138" i="4"/>
  <c r="C138" i="4"/>
  <c r="D138" i="4"/>
  <c r="B140" i="4"/>
  <c r="C140" i="4"/>
  <c r="D140" i="4"/>
  <c r="B142" i="4"/>
  <c r="C142" i="4"/>
  <c r="D142" i="4"/>
  <c r="B145" i="4"/>
  <c r="C145" i="4"/>
  <c r="D145" i="4"/>
  <c r="B146" i="4"/>
  <c r="C146" i="4"/>
  <c r="D146" i="4"/>
  <c r="B206" i="4"/>
  <c r="C206" i="4"/>
  <c r="D206" i="4"/>
  <c r="B154" i="4"/>
  <c r="C154" i="4"/>
  <c r="D154" i="4"/>
  <c r="B157" i="4"/>
  <c r="C157" i="4"/>
  <c r="D157" i="4"/>
  <c r="B160" i="4"/>
  <c r="C160" i="4"/>
  <c r="D160" i="4"/>
  <c r="B173" i="4"/>
  <c r="C173" i="4"/>
  <c r="D173" i="4"/>
  <c r="B181" i="4"/>
  <c r="C181" i="4"/>
  <c r="D181" i="4"/>
  <c r="B187" i="4"/>
  <c r="C187" i="4"/>
  <c r="D187" i="4"/>
  <c r="B184" i="4"/>
  <c r="C184" i="4"/>
  <c r="D184" i="4"/>
  <c r="B195" i="4"/>
  <c r="C195" i="4"/>
  <c r="D195" i="4"/>
  <c r="B207" i="4"/>
  <c r="C207" i="4"/>
  <c r="D207" i="4"/>
  <c r="B5" i="4"/>
  <c r="C5" i="4"/>
  <c r="D5" i="4"/>
  <c r="B6" i="4"/>
  <c r="C6" i="4"/>
  <c r="D6" i="4"/>
  <c r="B7" i="4"/>
  <c r="C7" i="4"/>
  <c r="D7" i="4"/>
  <c r="B8" i="4"/>
  <c r="C8" i="4"/>
  <c r="D8" i="4"/>
  <c r="B9" i="4"/>
  <c r="C9" i="4"/>
  <c r="D9" i="4"/>
  <c r="B10" i="4"/>
  <c r="C10" i="4"/>
  <c r="D10" i="4"/>
  <c r="B11" i="4"/>
  <c r="C11" i="4"/>
  <c r="D11" i="4"/>
  <c r="D12" i="4"/>
  <c r="C12" i="4"/>
  <c r="B12" i="4"/>
  <c r="M59" i="1" l="1"/>
  <c r="P59" i="1"/>
  <c r="N59" i="1"/>
  <c r="M241" i="1"/>
  <c r="L241" i="1"/>
  <c r="O241" i="1"/>
  <c r="N241" i="1"/>
  <c r="L59" i="1"/>
  <c r="L249" i="1" s="1"/>
  <c r="N249" i="1"/>
  <c r="K59" i="1"/>
  <c r="Q249" i="1"/>
  <c r="M249" i="1"/>
  <c r="O246" i="1" l="1"/>
  <c r="P249" i="1"/>
  <c r="P70" i="3"/>
  <c r="I70" i="3"/>
  <c r="H70" i="3"/>
  <c r="G70" i="3"/>
  <c r="G77" i="3" s="1"/>
  <c r="F70" i="3"/>
  <c r="E70" i="3"/>
  <c r="D70" i="3"/>
  <c r="C70" i="3"/>
  <c r="P77" i="3" l="1"/>
  <c r="I77" i="3"/>
  <c r="H81" i="3"/>
  <c r="R8" i="2"/>
  <c r="K8" i="2"/>
  <c r="E77" i="3" l="1"/>
  <c r="D77" i="3"/>
  <c r="F77" i="3"/>
  <c r="C77" i="3"/>
  <c r="C78" i="3" s="1"/>
  <c r="D76" i="3" s="1"/>
  <c r="D78" i="3" s="1"/>
  <c r="E76" i="3" s="1"/>
  <c r="E78" i="3" s="1"/>
  <c r="F76" i="3" s="1"/>
  <c r="P210" i="1"/>
  <c r="D87" i="1"/>
  <c r="E87" i="1"/>
  <c r="F87" i="1"/>
  <c r="G87" i="1"/>
  <c r="E216" i="1"/>
  <c r="F216" i="1"/>
  <c r="G216" i="1"/>
  <c r="H216" i="1"/>
  <c r="I216" i="1"/>
  <c r="J216" i="1"/>
  <c r="K216" i="1"/>
  <c r="P216" i="1"/>
  <c r="E226" i="1"/>
  <c r="F226" i="1"/>
  <c r="G226" i="1"/>
  <c r="H226" i="1"/>
  <c r="I226" i="1"/>
  <c r="J226" i="1"/>
  <c r="K226" i="1"/>
  <c r="P226" i="1"/>
  <c r="E237" i="1"/>
  <c r="F237" i="1"/>
  <c r="G237" i="1"/>
  <c r="K237" i="1"/>
  <c r="D216" i="1"/>
  <c r="D226" i="1"/>
  <c r="D237" i="1"/>
  <c r="E210" i="1"/>
  <c r="F210" i="1"/>
  <c r="G210" i="1"/>
  <c r="H210" i="1"/>
  <c r="I210" i="1"/>
  <c r="K210" i="1"/>
  <c r="D210" i="1"/>
  <c r="K202" i="1"/>
  <c r="D202" i="1"/>
  <c r="E194" i="1"/>
  <c r="F194" i="1"/>
  <c r="G194" i="1"/>
  <c r="H194" i="1"/>
  <c r="I194" i="1"/>
  <c r="J194" i="1"/>
  <c r="K194" i="1"/>
  <c r="P194" i="1"/>
  <c r="D194" i="1"/>
  <c r="K182" i="1"/>
  <c r="J182" i="1"/>
  <c r="I182" i="1"/>
  <c r="H182" i="1"/>
  <c r="G182" i="1"/>
  <c r="F182" i="1"/>
  <c r="E182" i="1"/>
  <c r="D182" i="1"/>
  <c r="P182" i="1"/>
  <c r="E176" i="1"/>
  <c r="F176" i="1"/>
  <c r="G176" i="1"/>
  <c r="H176" i="1"/>
  <c r="I176" i="1"/>
  <c r="J176" i="1"/>
  <c r="K176" i="1"/>
  <c r="P176" i="1"/>
  <c r="D176" i="1"/>
  <c r="E169" i="1"/>
  <c r="F169" i="1"/>
  <c r="G169" i="1"/>
  <c r="J169" i="1"/>
  <c r="K169" i="1"/>
  <c r="P169" i="1"/>
  <c r="D169" i="1"/>
  <c r="K152" i="1"/>
  <c r="J152" i="1"/>
  <c r="I152" i="1"/>
  <c r="H152" i="1"/>
  <c r="G152" i="1"/>
  <c r="F152" i="1"/>
  <c r="E152" i="1"/>
  <c r="D152" i="1"/>
  <c r="E138" i="1"/>
  <c r="F138" i="1"/>
  <c r="G138" i="1"/>
  <c r="H138" i="1"/>
  <c r="I138" i="1"/>
  <c r="J138" i="1"/>
  <c r="K138" i="1"/>
  <c r="P138" i="1"/>
  <c r="D138" i="1"/>
  <c r="E127" i="1"/>
  <c r="F127" i="1"/>
  <c r="G127" i="1"/>
  <c r="H127" i="1"/>
  <c r="I127" i="1"/>
  <c r="J127" i="1"/>
  <c r="K127" i="1"/>
  <c r="D127" i="1"/>
  <c r="P120" i="1"/>
  <c r="K120" i="1"/>
  <c r="I120" i="1"/>
  <c r="H120" i="1"/>
  <c r="G120" i="1"/>
  <c r="F120" i="1"/>
  <c r="E120" i="1"/>
  <c r="D120" i="1"/>
  <c r="E110" i="1"/>
  <c r="F110" i="1"/>
  <c r="G110" i="1"/>
  <c r="H110" i="1"/>
  <c r="I110" i="1"/>
  <c r="J110" i="1"/>
  <c r="K110" i="1"/>
  <c r="P110" i="1"/>
  <c r="D110" i="1"/>
  <c r="C81" i="3" l="1"/>
  <c r="F78" i="3"/>
  <c r="G76" i="3" s="1"/>
  <c r="G78" i="3" s="1"/>
  <c r="I76" i="3" s="1"/>
  <c r="I78" i="3" s="1"/>
  <c r="M76" i="3" s="1"/>
  <c r="M78" i="3" s="1"/>
  <c r="D81" i="3"/>
  <c r="E81" i="3"/>
  <c r="E100" i="1"/>
  <c r="F100" i="1"/>
  <c r="G100" i="1"/>
  <c r="H100" i="1"/>
  <c r="I100" i="1"/>
  <c r="K100" i="1"/>
  <c r="D100" i="1"/>
  <c r="D241" i="1" s="1"/>
  <c r="E80" i="1"/>
  <c r="F80" i="1"/>
  <c r="I80" i="1"/>
  <c r="K80" i="1"/>
  <c r="D80" i="1"/>
  <c r="P87" i="1"/>
  <c r="P241" i="1" s="1"/>
  <c r="K87" i="1"/>
  <c r="J87" i="1"/>
  <c r="I87" i="1"/>
  <c r="H87" i="1"/>
  <c r="F81" i="3" l="1"/>
  <c r="F241" i="1"/>
  <c r="E241" i="1"/>
  <c r="I241" i="1"/>
  <c r="I246" i="1" s="1"/>
  <c r="H241" i="1"/>
  <c r="H246" i="1" s="1"/>
  <c r="K241" i="1"/>
  <c r="J241" i="1"/>
  <c r="J246" i="1" s="1"/>
  <c r="G241" i="1"/>
  <c r="G246" i="1" s="1"/>
  <c r="F246" i="1"/>
  <c r="E246" i="1"/>
  <c r="D246" i="1" l="1"/>
  <c r="K249" i="1"/>
  <c r="D247" i="1" l="1"/>
  <c r="P76" i="3"/>
  <c r="P78" i="3" s="1"/>
  <c r="D249" i="1" l="1"/>
  <c r="E245" i="1"/>
  <c r="E247" i="1" s="1"/>
  <c r="P81" i="3"/>
  <c r="F245" i="1" l="1"/>
  <c r="F247" i="1" s="1"/>
  <c r="E249" i="1"/>
  <c r="G245" i="1" l="1"/>
  <c r="G247" i="1" s="1"/>
  <c r="F249" i="1"/>
  <c r="H245" i="1" l="1"/>
  <c r="H247" i="1" s="1"/>
  <c r="G249" i="1"/>
  <c r="H249" i="1" l="1"/>
  <c r="I245" i="1"/>
  <c r="I247" i="1" s="1"/>
  <c r="I249" i="1" l="1"/>
  <c r="J245" i="1"/>
  <c r="J247" i="1" s="1"/>
  <c r="O245" i="1" l="1"/>
  <c r="O247" i="1" s="1"/>
  <c r="O249" i="1" s="1"/>
  <c r="J249" i="1"/>
</calcChain>
</file>

<file path=xl/sharedStrings.xml><?xml version="1.0" encoding="utf-8"?>
<sst xmlns="http://schemas.openxmlformats.org/spreadsheetml/2006/main" count="9921" uniqueCount="897">
  <si>
    <t xml:space="preserve">Green Charter Township </t>
  </si>
  <si>
    <t>General Fund (101)</t>
  </si>
  <si>
    <t>2017-2018</t>
  </si>
  <si>
    <t>2018-2019</t>
  </si>
  <si>
    <t>2019-2020</t>
  </si>
  <si>
    <t>2020-2021</t>
  </si>
  <si>
    <t>2021-2022</t>
  </si>
  <si>
    <t>2022-2023</t>
  </si>
  <si>
    <t xml:space="preserve"> 2023-2024 ACTUAL </t>
  </si>
  <si>
    <t>2024-2025</t>
  </si>
  <si>
    <t>GL NUMBER</t>
  </si>
  <si>
    <t>DESCRIPTION</t>
  </si>
  <si>
    <t>ACTUAL</t>
  </si>
  <si>
    <t>NOTES</t>
  </si>
  <si>
    <t>REVENUES</t>
  </si>
  <si>
    <t>STATE REVENUE SHAREING - 574</t>
  </si>
  <si>
    <t>101-000-574.000</t>
  </si>
  <si>
    <t>Taxes - 404</t>
  </si>
  <si>
    <t>101-000-402.000</t>
  </si>
  <si>
    <t>CURRENT REAL PROP TAX</t>
  </si>
  <si>
    <t>1.2154 Mills, Taxable value 118,350,301</t>
  </si>
  <si>
    <t>101-000-447.100</t>
  </si>
  <si>
    <t>ADM FEE .5% SUMMER TAX COL</t>
  </si>
  <si>
    <t>101-000-447.200</t>
  </si>
  <si>
    <t>WINTER .5% ADM. FEE</t>
  </si>
  <si>
    <t xml:space="preserve">All taxes collected  for the winter are disbursed between the school, county ,swampland tax.  </t>
  </si>
  <si>
    <t>101-000-410.000</t>
  </si>
  <si>
    <t>PERSONAL PROP. TAX</t>
  </si>
  <si>
    <t>101-000-434.000</t>
  </si>
  <si>
    <t>SPECIFIC TRAILER TAX 3%</t>
  </si>
  <si>
    <t>101-000-440.000</t>
  </si>
  <si>
    <t>SWAMPLAND TAX PILT</t>
  </si>
  <si>
    <t xml:space="preserve">PILT - State payment made to the local gov in lieu of property taxes for certain tax-reverted state lands. Inclueded are: rec and forest lands purchased before 1933 that are deeded to the state. </t>
  </si>
  <si>
    <t>101-000-445.000</t>
  </si>
  <si>
    <t>INTEREST &amp; PEN. PROP TAX</t>
  </si>
  <si>
    <t>101-000-573.000</t>
  </si>
  <si>
    <t>STATE SHARED LOCAL STABILIZATION</t>
  </si>
  <si>
    <t>101-000-676.000</t>
  </si>
  <si>
    <t>REIMB STATE SUMMER TAX COLL.</t>
  </si>
  <si>
    <t>LICENSE AND PERMITS - 475</t>
  </si>
  <si>
    <t>101-000-477.000</t>
  </si>
  <si>
    <t>FRANCHISE FEES</t>
  </si>
  <si>
    <t xml:space="preserve"> </t>
  </si>
  <si>
    <t>101-000-548.000</t>
  </si>
  <si>
    <t>METRO ACT</t>
  </si>
  <si>
    <t>Payments for the state for the use of rights-of-way by tececommunication providers. https://www.localcommunitystabilizationauthoritymi.gov/metro_act/</t>
  </si>
  <si>
    <t>CEMETERY INCOME - 642</t>
  </si>
  <si>
    <t>101-000-643.000</t>
  </si>
  <si>
    <t>CEMETERY GRAVE OPENING  *</t>
  </si>
  <si>
    <t>101-000-644.000</t>
  </si>
  <si>
    <t>CEMETERY MARKER FOUNDATION</t>
  </si>
  <si>
    <t>101-000.645.000</t>
  </si>
  <si>
    <t>CEMETERY LOT SALES</t>
  </si>
  <si>
    <t>RENTALS - 667</t>
  </si>
  <si>
    <t>101-000-667.000</t>
  </si>
  <si>
    <t xml:space="preserve">Rent - Other </t>
  </si>
  <si>
    <t>101-000-677.000</t>
  </si>
  <si>
    <t xml:space="preserve">TOWN HALL RENTAL </t>
  </si>
  <si>
    <t>101-000-678.000</t>
  </si>
  <si>
    <t>STONE HATCHERY PARK RENTAL</t>
  </si>
  <si>
    <t>101-000-679.000</t>
  </si>
  <si>
    <t>PAVILION (HALL PARK SHELTER) RENTAL</t>
  </si>
  <si>
    <t>101-000-674.000</t>
  </si>
  <si>
    <t xml:space="preserve">DONATIONS &amp; CONTRIB. </t>
  </si>
  <si>
    <t>.</t>
  </si>
  <si>
    <t>101-000-674.100</t>
  </si>
  <si>
    <t>Restricted -Attorney</t>
  </si>
  <si>
    <t>101-000-674.200</t>
  </si>
  <si>
    <t>Restricted Donation Other</t>
  </si>
  <si>
    <t>ZONING - 400</t>
  </si>
  <si>
    <t>101-000-400.000</t>
  </si>
  <si>
    <t xml:space="preserve">ZONING FEES </t>
  </si>
  <si>
    <t>All Fees collected from Zoning Commission Activities</t>
  </si>
  <si>
    <t>101-000-528.000</t>
  </si>
  <si>
    <t xml:space="preserve">ARPA FEDERAL FUNDS AMERICAN RESCUE </t>
  </si>
  <si>
    <t>101-000-540.000</t>
  </si>
  <si>
    <t>State Grants</t>
  </si>
  <si>
    <t>MEDC grant for SHP</t>
  </si>
  <si>
    <t>101-000-665.000</t>
  </si>
  <si>
    <t>Intrest Accrued on General Fund Bank Accounts</t>
  </si>
  <si>
    <t>MISC - 694</t>
  </si>
  <si>
    <t>101-000-694.000</t>
  </si>
  <si>
    <t>MISC. REVENUE</t>
  </si>
  <si>
    <t>TOTAL  REVENUES</t>
  </si>
  <si>
    <t xml:space="preserve">EXPENDITURES </t>
  </si>
  <si>
    <t>Dept 101 - TOWNSHIP BOARD</t>
  </si>
  <si>
    <t>101-101-702.000</t>
  </si>
  <si>
    <t>WAGES</t>
  </si>
  <si>
    <t>101-101-703.000</t>
  </si>
  <si>
    <t xml:space="preserve">PER DIEM  </t>
  </si>
  <si>
    <t xml:space="preserve">$40.00  per special meeting </t>
  </si>
  <si>
    <t>101-101-726.000</t>
  </si>
  <si>
    <t>OFFICE SUPPLIES</t>
  </si>
  <si>
    <t>Supplies-Superviser, Clerk,Treasurer, Assessor, Zoning</t>
  </si>
  <si>
    <t>101-101-728.000</t>
  </si>
  <si>
    <t>POSTAGE</t>
  </si>
  <si>
    <t>Postage-Superviser, Clerk,Treasurer, Assessor, Zoning</t>
  </si>
  <si>
    <t>101-101-800.000</t>
  </si>
  <si>
    <t>CONTRACTUAL SERVICES</t>
  </si>
  <si>
    <t xml:space="preserve">Board Consulting fees and Contracted Services </t>
  </si>
  <si>
    <t>101-101-801.000</t>
  </si>
  <si>
    <t>CONTRACT SERV. COPY MACHINE</t>
  </si>
  <si>
    <t xml:space="preserve">Maintenance and Lease for Copy Machine </t>
  </si>
  <si>
    <t>101-101-870.000</t>
  </si>
  <si>
    <t>MILEAGE   .585%</t>
  </si>
  <si>
    <t>101-101-874.000</t>
  </si>
  <si>
    <t>PENSION</t>
  </si>
  <si>
    <t>101-101-900.000</t>
  </si>
  <si>
    <t>PRINTING &amp; PUBLISHING</t>
  </si>
  <si>
    <t>101-101-956.000</t>
  </si>
  <si>
    <t xml:space="preserve">MISC </t>
  </si>
  <si>
    <t>101-101-958.000</t>
  </si>
  <si>
    <t>MEMBERSHIP &amp; DUES</t>
  </si>
  <si>
    <t>101-101-960.000</t>
  </si>
  <si>
    <t>EDUCATION &amp; TRAINING</t>
  </si>
  <si>
    <t>All Training needed or required for board</t>
  </si>
  <si>
    <t>101-101-970.000</t>
  </si>
  <si>
    <t>FIXED ASSETS</t>
  </si>
  <si>
    <t>101-101-953.000</t>
  </si>
  <si>
    <t xml:space="preserve">TELEPHONE </t>
  </si>
  <si>
    <t xml:space="preserve">Pure Talk - Cell Phones </t>
  </si>
  <si>
    <t>101-101-971.000</t>
  </si>
  <si>
    <t>CAPITOL OUTLAY SOFTWARE</t>
  </si>
  <si>
    <t xml:space="preserve">All Software uesd on office computers in Clerk and Supervisor Offices </t>
  </si>
  <si>
    <t>101-727</t>
  </si>
  <si>
    <t>OPPERATING SUPPLIES</t>
  </si>
  <si>
    <t>101-972</t>
  </si>
  <si>
    <t>LARGE FIXED ASSETS</t>
  </si>
  <si>
    <t xml:space="preserve">  Totals for dept 101 - TOWNSHIP BOARD</t>
  </si>
  <si>
    <t>Dept 171 - SUPERVISOR</t>
  </si>
  <si>
    <t>101-171-702.000</t>
  </si>
  <si>
    <t>101-171-706.000</t>
  </si>
  <si>
    <t>DEPUTY SUPERVISOR</t>
  </si>
  <si>
    <t>101-171-956.000</t>
  </si>
  <si>
    <t>MISC.</t>
  </si>
  <si>
    <t xml:space="preserve">  Totals for dept 171 - SUPERVISOR</t>
  </si>
  <si>
    <t xml:space="preserve">DEPT 262 - ELECTIONS </t>
  </si>
  <si>
    <t>101-262-702.000</t>
  </si>
  <si>
    <t xml:space="preserve">WAGES  </t>
  </si>
  <si>
    <t>$15.00 per hr. Election inspector is paid from this account.                                                                $16.00 per hr. Election chair person is paid from this account.                                                                                                Edited - 2024</t>
  </si>
  <si>
    <t>101-262-703.000</t>
  </si>
  <si>
    <t>TRAINING -ELECTION</t>
  </si>
  <si>
    <t>101-262-704.000</t>
  </si>
  <si>
    <t xml:space="preserve">ELECTION WAGES CLERK </t>
  </si>
  <si>
    <t>101-262-726.000</t>
  </si>
  <si>
    <t>101-262-728.000</t>
  </si>
  <si>
    <t>101-262-818.000</t>
  </si>
  <si>
    <t>101-262-900.000</t>
  </si>
  <si>
    <t>News paper or any anouncements regarding elections</t>
  </si>
  <si>
    <t>101-262-956.000</t>
  </si>
  <si>
    <t>MISC. ELECTIONS</t>
  </si>
  <si>
    <t>101-262-969.000</t>
  </si>
  <si>
    <t>MEALS</t>
  </si>
  <si>
    <t>262-262</t>
  </si>
  <si>
    <t>OTHER</t>
  </si>
  <si>
    <t xml:space="preserve">  Totals for dept 191 - ELECTIONS</t>
  </si>
  <si>
    <t xml:space="preserve">DEPT 257 - ASSESSING </t>
  </si>
  <si>
    <t>101-257-702.000</t>
  </si>
  <si>
    <t>101-257-726.000</t>
  </si>
  <si>
    <t>101-257-728.000</t>
  </si>
  <si>
    <t>101-257-956.000</t>
  </si>
  <si>
    <t>101-257-809.000</t>
  </si>
  <si>
    <t>ASSESSING SOFTWARE SUPPORT</t>
  </si>
  <si>
    <t xml:space="preserve">BS&amp;A </t>
  </si>
  <si>
    <t>101-257-818.000</t>
  </si>
  <si>
    <t>CONTRACTURAL  SERVICES</t>
  </si>
  <si>
    <t xml:space="preserve">  Totals for dept 209 - ASSESSING</t>
  </si>
  <si>
    <t>DEPT 215 -CLERK</t>
  </si>
  <si>
    <t>101-215-702.000</t>
  </si>
  <si>
    <t>101-215-706.000</t>
  </si>
  <si>
    <t xml:space="preserve">DEPUTY CLERK  </t>
  </si>
  <si>
    <t>101-215-726.000</t>
  </si>
  <si>
    <t>101-215-728.000</t>
  </si>
  <si>
    <t>101-215-707.000</t>
  </si>
  <si>
    <t>CLERK ADMIN ASSISTANT</t>
  </si>
  <si>
    <t>101-215-956.000</t>
  </si>
  <si>
    <t>MISC</t>
  </si>
  <si>
    <t xml:space="preserve">  Totals for dept 215 -CLERK</t>
  </si>
  <si>
    <t>DEPT 247 -BOARD OF REVIEW</t>
  </si>
  <si>
    <t>101-247-702.000</t>
  </si>
  <si>
    <t xml:space="preserve">WAGES    </t>
  </si>
  <si>
    <t>101-247-703.000</t>
  </si>
  <si>
    <t>TRAINING BOR</t>
  </si>
  <si>
    <t>101-247-870.000</t>
  </si>
  <si>
    <t>MILEAGE BOR</t>
  </si>
  <si>
    <t>101-247-956.000</t>
  </si>
  <si>
    <t>MISC. BOR</t>
  </si>
  <si>
    <t xml:space="preserve">  Totals for dept 247 -BOARD OF REVIEW</t>
  </si>
  <si>
    <t>DEPT 253 -TREASURER</t>
  </si>
  <si>
    <t>101-253-702.000</t>
  </si>
  <si>
    <t>SALARY</t>
  </si>
  <si>
    <t>101-253-706.000</t>
  </si>
  <si>
    <t>DEPUTY TREAS. @16.00 PER HR</t>
  </si>
  <si>
    <t>101-253-726.000</t>
  </si>
  <si>
    <t>101-253-728.000</t>
  </si>
  <si>
    <t>POSTAGE (INCLUDES TAX NOTICE POSTAGE)</t>
  </si>
  <si>
    <t>101-253-809.000</t>
  </si>
  <si>
    <t>TREAS SOFTWARE/SUPPORT</t>
  </si>
  <si>
    <t>SOFTWARE</t>
  </si>
  <si>
    <t>101-253-705.000</t>
  </si>
  <si>
    <t>SUMMER TAX COLLECTION - TREASURE WAGES</t>
  </si>
  <si>
    <t>101-253-956.000</t>
  </si>
  <si>
    <t xml:space="preserve">  Totals for dept 253 -TREASURER</t>
  </si>
  <si>
    <t>DEPT 265 -TOWNHALL - BUILDING AND GROUNDS</t>
  </si>
  <si>
    <t>101-265-702.000</t>
  </si>
  <si>
    <t>101-265-727.000</t>
  </si>
  <si>
    <t>SUPPLIES</t>
  </si>
  <si>
    <t>Building supplies TP, hand towels, cleaning supplies etc</t>
  </si>
  <si>
    <t>101-265-800.000</t>
  </si>
  <si>
    <t>101-265-921.000</t>
  </si>
  <si>
    <t>ELECTRIC</t>
  </si>
  <si>
    <t>Consumers Power</t>
  </si>
  <si>
    <t>101-265-922.000</t>
  </si>
  <si>
    <t>TRASH REMOVAL</t>
  </si>
  <si>
    <t>101-265-923.000</t>
  </si>
  <si>
    <t>HEAT</t>
  </si>
  <si>
    <t>DTE bill</t>
  </si>
  <si>
    <t>101-265-724.000</t>
  </si>
  <si>
    <t>INTERNET SERVICE</t>
  </si>
  <si>
    <t xml:space="preserve">Internet and IT Services </t>
  </si>
  <si>
    <t>101-265-930.000</t>
  </si>
  <si>
    <t>REPAIRS &amp; MAINT.</t>
  </si>
  <si>
    <t>101-265-850.000</t>
  </si>
  <si>
    <t>TELEPHONE</t>
  </si>
  <si>
    <t>101-265-976.000</t>
  </si>
  <si>
    <t>Additions &amp; Improvments</t>
  </si>
  <si>
    <t>101-265-970.000</t>
  </si>
  <si>
    <t>condensed Small and Large assets into this one Asset account</t>
  </si>
  <si>
    <t xml:space="preserve">  Totals for dept 256 -TOWNSHIP HALL</t>
  </si>
  <si>
    <t>DEPT 567 -CEMETERY</t>
  </si>
  <si>
    <t>101-567-704.000</t>
  </si>
  <si>
    <t xml:space="preserve">CEMETERY HOURLY </t>
  </si>
  <si>
    <t>101-567-727.000</t>
  </si>
  <si>
    <t>OPERATING SUPPLIES</t>
  </si>
  <si>
    <t>USA Flags, Military Markers</t>
  </si>
  <si>
    <t>101-567-818.000</t>
  </si>
  <si>
    <t>101-567-809.000</t>
  </si>
  <si>
    <t>SOFTWARE CONTRACT SUPPORT</t>
  </si>
  <si>
    <t xml:space="preserve">Pontom - Software </t>
  </si>
  <si>
    <t>101-567-930.000</t>
  </si>
  <si>
    <t>REPAIRS &amp; MAINT</t>
  </si>
  <si>
    <t>101-567-970.000</t>
  </si>
  <si>
    <t>101-567-956.000</t>
  </si>
  <si>
    <t xml:space="preserve">  Totals for dept 567 -CEMETERY</t>
  </si>
  <si>
    <t>DEPT 261 -PROFESSIONAL SERVICES</t>
  </si>
  <si>
    <t>101-261-808.000</t>
  </si>
  <si>
    <t>AUDIT/ SERVICES</t>
  </si>
  <si>
    <t xml:space="preserve">UHY - Cadillac </t>
  </si>
  <si>
    <t>101-261-809.000</t>
  </si>
  <si>
    <t>SOFTWARE SUPPORT</t>
  </si>
  <si>
    <t>101-261-826.000</t>
  </si>
  <si>
    <t>ATTORNEY</t>
  </si>
  <si>
    <t>101-261-956.000</t>
  </si>
  <si>
    <t>MISC. PROF. SERVICES</t>
  </si>
  <si>
    <t>Accounting- Consultation</t>
  </si>
  <si>
    <t>DEPT 301 -PUBLIC SAFETY</t>
  </si>
  <si>
    <t>101-301-727.000</t>
  </si>
  <si>
    <t>FIRE PROT. SUPPLIES</t>
  </si>
  <si>
    <t>101-301-811.000</t>
  </si>
  <si>
    <t>LAW CONTRACT</t>
  </si>
  <si>
    <t>101-301-818.000</t>
  </si>
  <si>
    <t xml:space="preserve">CONTRACTED SERV. FIRE   </t>
  </si>
  <si>
    <t xml:space="preserve">  Totals for dept 301 -PUBLIC SAFETY</t>
  </si>
  <si>
    <t>DEPT 325 -COMMUNICATIONS</t>
  </si>
  <si>
    <t>101-325-818.000</t>
  </si>
  <si>
    <t>CONTRACTED SERVICES COMMUNICATIONS</t>
  </si>
  <si>
    <t>Website updates and development</t>
  </si>
  <si>
    <t>101-325-727.000</t>
  </si>
  <si>
    <t>SUPPLIES CO.</t>
  </si>
  <si>
    <t xml:space="preserve">  Totals for dept 325 -COMMUNICATIONS</t>
  </si>
  <si>
    <t>DEPT 350 -ARPA</t>
  </si>
  <si>
    <t>101-350-702.000</t>
  </si>
  <si>
    <t>PROFESSIONAL FEES</t>
  </si>
  <si>
    <t>MISC PERMITS</t>
  </si>
  <si>
    <t xml:space="preserve">ARPA LG FIXED ASSETS </t>
  </si>
  <si>
    <t xml:space="preserve">  Totals for dept 350-ARPA</t>
  </si>
  <si>
    <t>DEPT 702 -ZONING</t>
  </si>
  <si>
    <t>101-702-702.000</t>
  </si>
  <si>
    <t>Zonning Administrator wages</t>
  </si>
  <si>
    <t>101-702-726.000</t>
  </si>
  <si>
    <t>Zonning Dept Office Supplies</t>
  </si>
  <si>
    <t>101-702-818.000</t>
  </si>
  <si>
    <t>CONTRACTED SERVICES</t>
  </si>
  <si>
    <t>101-702-900.000</t>
  </si>
  <si>
    <t>101-702-956.000</t>
  </si>
  <si>
    <t xml:space="preserve">  Totals for dept 702- ZONING</t>
  </si>
  <si>
    <t>DEPT 446 -HIGHWAYS</t>
  </si>
  <si>
    <t>101-446-728.000</t>
  </si>
  <si>
    <t>STREET SIGNS &amp; NUMBERS</t>
  </si>
  <si>
    <t>101-446-817.000</t>
  </si>
  <si>
    <t>TIRF TWP. IMPROV REVL. FUND</t>
  </si>
  <si>
    <t>`</t>
  </si>
  <si>
    <t>101-446-818.000</t>
  </si>
  <si>
    <t>Brining and Road Projects</t>
  </si>
  <si>
    <t>101-446-921.000</t>
  </si>
  <si>
    <t>STREET LIGHTS</t>
  </si>
  <si>
    <t>101-446</t>
  </si>
  <si>
    <t xml:space="preserve">OTHER </t>
  </si>
  <si>
    <t xml:space="preserve">  Totals for dept 446- HIGHWAYS</t>
  </si>
  <si>
    <t>DEPT 528 -CLEANUP DAY</t>
  </si>
  <si>
    <t>101-528-726.000</t>
  </si>
  <si>
    <t>Printing of PostCard Mailer</t>
  </si>
  <si>
    <t>101-528-728.000</t>
  </si>
  <si>
    <t>POSTAGE CLEANUP DAY</t>
  </si>
  <si>
    <t>Postage to Send out mailers</t>
  </si>
  <si>
    <t>101-528-800.000</t>
  </si>
  <si>
    <t>CONTRACT SERVICES  - Rentals*</t>
  </si>
  <si>
    <t>All services and equipment - dumpsters, machine rental</t>
  </si>
  <si>
    <t xml:space="preserve">  Totals for dept 528- CLEANUP DAY</t>
  </si>
  <si>
    <t>DEPT 751 -PARKS AND RECREATION</t>
  </si>
  <si>
    <t>101-751-702.000</t>
  </si>
  <si>
    <t>WAGES  $14.00 HOURLY</t>
  </si>
  <si>
    <t>101-751-726.000</t>
  </si>
  <si>
    <t>101-751-818.000</t>
  </si>
  <si>
    <t>101-751-921.000</t>
  </si>
  <si>
    <t>PARK LIGHTS/ ELECTIC</t>
  </si>
  <si>
    <t>101-751-930-000</t>
  </si>
  <si>
    <t>REPAIRS AND MAINTENANCE</t>
  </si>
  <si>
    <t>Repairs SHP, Grant from MEDC</t>
  </si>
  <si>
    <t>101-751-956.000</t>
  </si>
  <si>
    <t>101-751-970.000</t>
  </si>
  <si>
    <t>ASSETS</t>
  </si>
  <si>
    <t xml:space="preserve">  Totals for dept 751- REC. AND PARKS</t>
  </si>
  <si>
    <t>DEPT 267 - INSURANCE</t>
  </si>
  <si>
    <t>101-267-712.000</t>
  </si>
  <si>
    <t>WORKERS COMP</t>
  </si>
  <si>
    <t>101-267-713.000</t>
  </si>
  <si>
    <t>GENERAL INS.</t>
  </si>
  <si>
    <t>101-267-711.000</t>
  </si>
  <si>
    <t>LIFE INS.</t>
  </si>
  <si>
    <t>900-960</t>
  </si>
  <si>
    <t>BANK FEES</t>
  </si>
  <si>
    <t xml:space="preserve">  Totals for dept 900-INSURANCE</t>
  </si>
  <si>
    <t>TOTAL APPROPRIATIONS</t>
  </si>
  <si>
    <t>BEGINNING FUND BALANCE</t>
  </si>
  <si>
    <t>REVENUES  MINUS APPROPRIATIONS =</t>
  </si>
  <si>
    <t>ENDING FUND BALANCE</t>
  </si>
  <si>
    <t>FUND BALANCE PERCENTAGE</t>
  </si>
  <si>
    <t xml:space="preserve">*  2024 fiscal year actual numbers currently do not match the audit financials statements. We have reached out to UHY, the auditors to determine causes. </t>
  </si>
  <si>
    <t xml:space="preserve">667 Rent - Other </t>
  </si>
  <si>
    <t xml:space="preserve">Revisions on General </t>
  </si>
  <si>
    <t>Rev</t>
  </si>
  <si>
    <t xml:space="preserve">101-000-427.000 </t>
  </si>
  <si>
    <t>101-000-434-000</t>
  </si>
  <si>
    <t xml:space="preserve">101-000-428.000 </t>
  </si>
  <si>
    <t>SPECIFIC TRAIL TAX 1%</t>
  </si>
  <si>
    <t>101-000-501.000</t>
  </si>
  <si>
    <t>DOG TAX LICENSE</t>
  </si>
  <si>
    <t>101-491-000.000</t>
  </si>
  <si>
    <t>101-000-692.000</t>
  </si>
  <si>
    <t>REIMB.</t>
  </si>
  <si>
    <t>101-000.676.000</t>
  </si>
  <si>
    <t>101-000-693-000</t>
  </si>
  <si>
    <t>REFUNDS</t>
  </si>
  <si>
    <t>101-000-687.000</t>
  </si>
  <si>
    <t>101-000-577-000</t>
  </si>
  <si>
    <t>STATUTORY</t>
  </si>
  <si>
    <t>101-000.574.000</t>
  </si>
  <si>
    <t>101.000-668.000</t>
  </si>
  <si>
    <t>SHP DEPOSIT</t>
  </si>
  <si>
    <t>$100. Resident.     $ 200.00 Non-Resident                               Noted: 8/20/24</t>
  </si>
  <si>
    <t>?</t>
  </si>
  <si>
    <t>101-101-957.000</t>
  </si>
  <si>
    <t>RETURN &amp; ALLOWANCE</t>
  </si>
  <si>
    <t>?????</t>
  </si>
  <si>
    <t>101-101-961.000</t>
  </si>
  <si>
    <t>PUBLIC RELATIONS</t>
  </si>
  <si>
    <t>??????</t>
  </si>
  <si>
    <t>101-101-972.000</t>
  </si>
  <si>
    <t>??</t>
  </si>
  <si>
    <t>101-171-728.000</t>
  </si>
  <si>
    <t>101-171-726.000</t>
  </si>
  <si>
    <t>CLERK ADM. ASSIST.</t>
  </si>
  <si>
    <t>101-215-000-704.000</t>
  </si>
  <si>
    <t>101-247-969.000</t>
  </si>
  <si>
    <t>TREAS.WAGES SUMMER TAX COLL</t>
  </si>
  <si>
    <t>101-253-704.000</t>
  </si>
  <si>
    <t>101-253-707.000</t>
  </si>
  <si>
    <t>DEPUTY SUMMER TAX COLL</t>
  </si>
  <si>
    <t>101-253-727.000</t>
  </si>
  <si>
    <t>SUMMER TAX OFFICE SUPPLIES</t>
  </si>
  <si>
    <t>DEPT 265 -BUILDING AND GROUNDS - TownHall</t>
  </si>
  <si>
    <t>101-265-972.000</t>
  </si>
  <si>
    <t>???</t>
  </si>
  <si>
    <t>ADDITIONS &amp; IMPROVEMENTS</t>
  </si>
  <si>
    <t>101-567-702.000</t>
  </si>
  <si>
    <t>WAGES MOWING</t>
  </si>
  <si>
    <t>101-567-972.000</t>
  </si>
  <si>
    <t>LARGE ASSETS</t>
  </si>
  <si>
    <t>101-567-971.000</t>
  </si>
  <si>
    <t>CAPITOL OUTLAY LAND</t>
  </si>
  <si>
    <t>Purchase of land to expand Cemetery</t>
  </si>
  <si>
    <t>101-325 Other General Government</t>
  </si>
  <si>
    <t>101-325-702.000</t>
  </si>
  <si>
    <t>101-325-728.000</t>
  </si>
  <si>
    <t>ELECTRIC COMMUNICATIONS</t>
  </si>
  <si>
    <t>This account number is a postabe account , should it be chagned</t>
  </si>
  <si>
    <t>101-325-971.000</t>
  </si>
  <si>
    <t>LARGE FIXED ASSETS INTERNET COMMUNICATIONS</t>
  </si>
  <si>
    <t>101-325-972.000</t>
  </si>
  <si>
    <t>101-751-972.000</t>
  </si>
  <si>
    <t>DEPT 790 - LIBRARY</t>
  </si>
  <si>
    <t>101-790-800.000</t>
  </si>
  <si>
    <t>CONTRACT SERVCIES</t>
  </si>
  <si>
    <t xml:space="preserve">  Totals for dept 790- LIBRARY</t>
  </si>
  <si>
    <t>Sewer Fund (590)</t>
  </si>
  <si>
    <t>2023-2024</t>
  </si>
  <si>
    <t xml:space="preserve"> AMENDED BUDGET</t>
  </si>
  <si>
    <t>account number notes</t>
  </si>
  <si>
    <t>590-000-477.000</t>
  </si>
  <si>
    <t xml:space="preserve">CONNECTION FEE  </t>
  </si>
  <si>
    <t>@ $2000. EA.</t>
  </si>
  <si>
    <t>590-000-478.000</t>
  </si>
  <si>
    <t>INSPECTION FEE</t>
  </si>
  <si>
    <t>@ $40. EA.</t>
  </si>
  <si>
    <t>590-000-601.000</t>
  </si>
  <si>
    <t>B.R. TREAT. PL. DEBT</t>
  </si>
  <si>
    <t>590-000-602.000</t>
  </si>
  <si>
    <t>TWP. SYSTEM REPLACEMENT</t>
  </si>
  <si>
    <t>590-000-603.000</t>
  </si>
  <si>
    <t xml:space="preserve">O.M.&amp;R.TWP.&amp; CITY </t>
  </si>
  <si>
    <t>590-000-604.000</t>
  </si>
  <si>
    <t>IPP</t>
  </si>
  <si>
    <t>590-000-627.000</t>
  </si>
  <si>
    <t>SEWER BILLING COLL OTHER</t>
  </si>
  <si>
    <t>590-000-656.000</t>
  </si>
  <si>
    <t>LATE FEES</t>
  </si>
  <si>
    <t>590-000-664.000</t>
  </si>
  <si>
    <t>INTEREST INCOME SEWER</t>
  </si>
  <si>
    <t>590-000-688.000</t>
  </si>
  <si>
    <t>MISC. INCOME SEWER</t>
  </si>
  <si>
    <t>590-000-695.000</t>
  </si>
  <si>
    <t>ADVANCE FROM FUND BALANCE</t>
  </si>
  <si>
    <t>590-536-702.171</t>
  </si>
  <si>
    <t xml:space="preserve">SUPERVISOR SALARY </t>
  </si>
  <si>
    <t>590-536-702.215</t>
  </si>
  <si>
    <t>CLERK SALARY</t>
  </si>
  <si>
    <t>590-536-702.265</t>
  </si>
  <si>
    <t>TREASURER SALARY</t>
  </si>
  <si>
    <t>590-536-703.000</t>
  </si>
  <si>
    <t>SALARIES NON ADM.</t>
  </si>
  <si>
    <t>590-536-704.000</t>
  </si>
  <si>
    <t>SALARIES NON ADM. HOURLY</t>
  </si>
  <si>
    <t>590-536-705.000</t>
  </si>
  <si>
    <t xml:space="preserve">SALARIES ADM. PER DIEM </t>
  </si>
  <si>
    <t>590-536-726.000</t>
  </si>
  <si>
    <t>590-536-727.000</t>
  </si>
  <si>
    <t>590-536-728.000</t>
  </si>
  <si>
    <t>590-536-740.000</t>
  </si>
  <si>
    <t>590-536-819.000</t>
  </si>
  <si>
    <t>ENGINEER</t>
  </si>
  <si>
    <t>ok</t>
  </si>
  <si>
    <t>590-536-820.000</t>
  </si>
  <si>
    <t>COMPUTER SUPPORT SOFTWARE</t>
  </si>
  <si>
    <t>590-536-809.000</t>
  </si>
  <si>
    <t>590-536-826.000</t>
  </si>
  <si>
    <t xml:space="preserve">ATTORNEY </t>
  </si>
  <si>
    <t>590-536-808.000</t>
  </si>
  <si>
    <t>AUDIT</t>
  </si>
  <si>
    <t>590-536-818.000</t>
  </si>
  <si>
    <t>590-536-850.000</t>
  </si>
  <si>
    <t>590-536-870.000</t>
  </si>
  <si>
    <t xml:space="preserve">MILEAGE  </t>
  </si>
  <si>
    <t>590-536-874.000</t>
  </si>
  <si>
    <t>590-536-710.000</t>
  </si>
  <si>
    <t>900 PRINTING &amp; PUBLISHING</t>
  </si>
  <si>
    <t>590-536-910.000</t>
  </si>
  <si>
    <t>INSURANCE &amp; BONDS</t>
  </si>
  <si>
    <t>what type of insurance is paid from here</t>
  </si>
  <si>
    <t>590-536-920.000</t>
  </si>
  <si>
    <t>590-536-921.000</t>
  </si>
  <si>
    <t>GAS DTE</t>
  </si>
  <si>
    <t>590-536-923.000</t>
  </si>
  <si>
    <t>590-536-930.000</t>
  </si>
  <si>
    <t>REPAIRS</t>
  </si>
  <si>
    <t>590-536-956.000</t>
  </si>
  <si>
    <t>590-536-968.000</t>
  </si>
  <si>
    <t>DEPRECIATION</t>
  </si>
  <si>
    <t>590-536-814.000</t>
  </si>
  <si>
    <t xml:space="preserve">CITY WWTP REPLACEMENT COST          </t>
  </si>
  <si>
    <t>what are these being used for?</t>
  </si>
  <si>
    <t>590-536-815.000</t>
  </si>
  <si>
    <t xml:space="preserve">CITY COLLECTION SYST O&amp;M                     </t>
  </si>
  <si>
    <t>590-536-816.000</t>
  </si>
  <si>
    <t xml:space="preserve">CITY ADMIN COST PD. </t>
  </si>
  <si>
    <t>590-536-817.000</t>
  </si>
  <si>
    <t>CITY WWTP CITY O&amp;M PD</t>
  </si>
  <si>
    <t xml:space="preserve"> IPP QRT</t>
  </si>
  <si>
    <t xml:space="preserve">BR BOND &amp; DEBT TREATMENT PLANT </t>
  </si>
  <si>
    <t>590-536-970.000</t>
  </si>
  <si>
    <t>SMALL FIXED ASSETS</t>
  </si>
  <si>
    <t>590-536-971.000</t>
  </si>
  <si>
    <t>EQUIP OFFICE SMALL FIXED  ASSETS</t>
  </si>
  <si>
    <t>combine with 590-536-970.00</t>
  </si>
  <si>
    <t>590-536-972.000</t>
  </si>
  <si>
    <t>590-536-973.000</t>
  </si>
  <si>
    <t>LSR LIFT STATION REPLACEMENT</t>
  </si>
  <si>
    <t>no numbers yet</t>
  </si>
  <si>
    <t>what is this line used for</t>
  </si>
  <si>
    <t>590-536-800.000</t>
  </si>
  <si>
    <t>LSR PROF FEES OTHER</t>
  </si>
  <si>
    <t>LSR ENGINEERING FEES</t>
  </si>
  <si>
    <t>what is this line used for, can it be combined with the engineering above</t>
  </si>
  <si>
    <t>LSR ATTORNEY FEES</t>
  </si>
  <si>
    <t>590-536-821.000</t>
  </si>
  <si>
    <t>LSR SITE PREP-CONSTRUCTION</t>
  </si>
  <si>
    <t>590-536-822.000</t>
  </si>
  <si>
    <t>LSA MATERIAL HARDWARE</t>
  </si>
  <si>
    <t>590-536-823.000</t>
  </si>
  <si>
    <t>LSA UTILITY INSTALLATION</t>
  </si>
  <si>
    <t>590-536-824.000</t>
  </si>
  <si>
    <t>LSR TESTING</t>
  </si>
  <si>
    <t>590-536-825.000</t>
  </si>
  <si>
    <t>LSR CONTRACT SERVICES</t>
  </si>
  <si>
    <t>590-536-LSR.000</t>
  </si>
  <si>
    <t>LSR TOTAL ESTIMATE COST</t>
  </si>
  <si>
    <t>590-536-PAYROLL.000</t>
  </si>
  <si>
    <t>PAYROLL TAXES</t>
  </si>
  <si>
    <t>COMP FICA</t>
  </si>
  <si>
    <t>COMP MCARE</t>
  </si>
  <si>
    <t xml:space="preserve"> PERCENTAGE</t>
  </si>
  <si>
    <t>Source: https://treas-secure.state.mi.us/apps/findrevshareinfo2.asp?countyNumber=54&amp;cmdSubmit=Go</t>
  </si>
  <si>
    <t>States Fiscal year</t>
  </si>
  <si>
    <t>Township Fiscal Year</t>
  </si>
  <si>
    <t>October</t>
  </si>
  <si>
    <t>December</t>
  </si>
  <si>
    <t>February</t>
  </si>
  <si>
    <t> April   </t>
  </si>
  <si>
    <t> June   </t>
  </si>
  <si>
    <t> August  </t>
  </si>
  <si>
    <t>Total</t>
  </si>
  <si>
    <t>Revenue</t>
  </si>
  <si>
    <t>Actual or Esimtate</t>
  </si>
  <si>
    <t>Actual</t>
  </si>
  <si>
    <t>Estimate</t>
  </si>
  <si>
    <t>Current</t>
  </si>
  <si>
    <t>fund</t>
  </si>
  <si>
    <t>department</t>
  </si>
  <si>
    <t>account</t>
  </si>
  <si>
    <t>Description</t>
  </si>
  <si>
    <t>New</t>
  </si>
  <si>
    <t>COMP MEDICARE</t>
  </si>
  <si>
    <t>000</t>
  </si>
  <si>
    <t>501.000</t>
  </si>
  <si>
    <t>101-000-403.000</t>
  </si>
  <si>
    <t xml:space="preserve"> 101-000-402.000</t>
  </si>
  <si>
    <t>101</t>
  </si>
  <si>
    <t>403.000</t>
  </si>
  <si>
    <t>410.000</t>
  </si>
  <si>
    <t>101-000-426.000</t>
  </si>
  <si>
    <t>440.000</t>
  </si>
  <si>
    <t>101-000-446.000</t>
  </si>
  <si>
    <t>101-000-404.000</t>
  </si>
  <si>
    <t xml:space="preserve">101-000-447.001 </t>
  </si>
  <si>
    <t>447.001</t>
  </si>
  <si>
    <t>101-000-405.000</t>
  </si>
  <si>
    <t xml:space="preserve">101-000-447.002 </t>
  </si>
  <si>
    <t>447.002</t>
  </si>
  <si>
    <t>101-000-620.000</t>
  </si>
  <si>
    <t>590</t>
  </si>
  <si>
    <t>478.000</t>
  </si>
  <si>
    <t>590-000-479.000</t>
  </si>
  <si>
    <t>101-000-503.000</t>
  </si>
  <si>
    <t>101-000-631.000</t>
  </si>
  <si>
    <t>101-000-441.000</t>
  </si>
  <si>
    <t>101-000-573-000</t>
  </si>
  <si>
    <t>101-000-576-000</t>
  </si>
  <si>
    <t>CONSTITUTIONAL</t>
  </si>
  <si>
    <t>602.000</t>
  </si>
  <si>
    <t>603.000</t>
  </si>
  <si>
    <t>604.000</t>
  </si>
  <si>
    <t>607?</t>
  </si>
  <si>
    <t>627.000</t>
  </si>
  <si>
    <t>101-000-673.000</t>
  </si>
  <si>
    <t>INTEREST</t>
  </si>
  <si>
    <t>590-000-665.000</t>
  </si>
  <si>
    <t>DONATIONS &amp; CONTRIB. PARKS</t>
  </si>
  <si>
    <t>674.000</t>
  </si>
  <si>
    <t>101-000-675.000</t>
  </si>
  <si>
    <t>590-000-675.000</t>
  </si>
  <si>
    <t>101-000-575.000</t>
  </si>
  <si>
    <t>101-000.676.001</t>
  </si>
  <si>
    <t>101-000.665.000</t>
  </si>
  <si>
    <t>HALL RENT</t>
  </si>
  <si>
    <t>101-000.677.000</t>
  </si>
  <si>
    <t>101-000.666.000</t>
  </si>
  <si>
    <t>STONE HATCHERY PARK</t>
  </si>
  <si>
    <t>101-000.677.001</t>
  </si>
  <si>
    <t>101-000.667.000</t>
  </si>
  <si>
    <t>PAVILION HALL PARK SHELTER RENT</t>
  </si>
  <si>
    <t>101-000.677.022</t>
  </si>
  <si>
    <t>101-191-702.000</t>
  </si>
  <si>
    <t>101-262-702.00</t>
  </si>
  <si>
    <t>702.000</t>
  </si>
  <si>
    <t>171</t>
  </si>
  <si>
    <t>215</t>
  </si>
  <si>
    <t>247</t>
  </si>
  <si>
    <t>253</t>
  </si>
  <si>
    <t>101-209-702.000</t>
  </si>
  <si>
    <t>265</t>
  </si>
  <si>
    <t>101-274-702.000</t>
  </si>
  <si>
    <t>350</t>
  </si>
  <si>
    <t>101-276-702.000</t>
  </si>
  <si>
    <t>101-576-702.000</t>
  </si>
  <si>
    <t>101-400-702.000</t>
  </si>
  <si>
    <t>101-701-702.000</t>
  </si>
  <si>
    <t>751</t>
  </si>
  <si>
    <t>536</t>
  </si>
  <si>
    <t>702.171</t>
  </si>
  <si>
    <t>702.215</t>
  </si>
  <si>
    <t>702.265</t>
  </si>
  <si>
    <t>101-191-703.000</t>
  </si>
  <si>
    <t xml:space="preserve">TRAINING WAGES </t>
  </si>
  <si>
    <t>101-262-703.00</t>
  </si>
  <si>
    <t>703.000</t>
  </si>
  <si>
    <t>705.000</t>
  </si>
  <si>
    <t>704.000</t>
  </si>
  <si>
    <t>101-191-704.000</t>
  </si>
  <si>
    <t>101-276-704.000</t>
  </si>
  <si>
    <t>101-576-704.000</t>
  </si>
  <si>
    <t>706.000</t>
  </si>
  <si>
    <t>101-101-710-000</t>
  </si>
  <si>
    <t>851.000</t>
  </si>
  <si>
    <t>726.000</t>
  </si>
  <si>
    <t>101-209-726.000</t>
  </si>
  <si>
    <t>101-191-726.000</t>
  </si>
  <si>
    <t>528</t>
  </si>
  <si>
    <t>101-400-726.000</t>
  </si>
  <si>
    <t>101-701-726.000</t>
  </si>
  <si>
    <t>727.000</t>
  </si>
  <si>
    <t>301</t>
  </si>
  <si>
    <t>101-276-727.000</t>
  </si>
  <si>
    <t>101-576-727.000</t>
  </si>
  <si>
    <t>728.000</t>
  </si>
  <si>
    <t>101-209-728.000</t>
  </si>
  <si>
    <t>101-191-728.000</t>
  </si>
  <si>
    <t>101-274-728.000</t>
  </si>
  <si>
    <t>446</t>
  </si>
  <si>
    <t>800.000</t>
  </si>
  <si>
    <t>CONTRACT SERVICES  *</t>
  </si>
  <si>
    <t>790</t>
  </si>
  <si>
    <t>801.000</t>
  </si>
  <si>
    <t>101-289-808.000</t>
  </si>
  <si>
    <t>101-274-808.000</t>
  </si>
  <si>
    <t>808.000</t>
  </si>
  <si>
    <t>TREAS SOFTWARE SUPPORT</t>
  </si>
  <si>
    <t>809.000</t>
  </si>
  <si>
    <t>101-209-809.000</t>
  </si>
  <si>
    <t>101-289-809.000</t>
  </si>
  <si>
    <t>101-274-809.000</t>
  </si>
  <si>
    <t>101-276-809.000</t>
  </si>
  <si>
    <t>101-576-809.000</t>
  </si>
  <si>
    <t>811.000</t>
  </si>
  <si>
    <t>817.000</t>
  </si>
  <si>
    <t>101-209-818.000</t>
  </si>
  <si>
    <t>101-191-818.000</t>
  </si>
  <si>
    <t xml:space="preserve"> CONTRACTED SERVICES COMMUNICATIONS</t>
  </si>
  <si>
    <t>101-274-818.000</t>
  </si>
  <si>
    <t>818.000</t>
  </si>
  <si>
    <t>101-276-818.000</t>
  </si>
  <si>
    <t>101-576-818.000</t>
  </si>
  <si>
    <t>101-400-818.000</t>
  </si>
  <si>
    <t>101-701-818.000</t>
  </si>
  <si>
    <t>819.000</t>
  </si>
  <si>
    <t>820.000</t>
  </si>
  <si>
    <t>821.000</t>
  </si>
  <si>
    <t>822.000</t>
  </si>
  <si>
    <t>823.000</t>
  </si>
  <si>
    <t>824.000</t>
  </si>
  <si>
    <t>825.000</t>
  </si>
  <si>
    <t>101-289-826.000</t>
  </si>
  <si>
    <t>101-274-826.000</t>
  </si>
  <si>
    <t>826.000</t>
  </si>
  <si>
    <t>101-265-953.000</t>
  </si>
  <si>
    <t>850.000</t>
  </si>
  <si>
    <t>870.000</t>
  </si>
  <si>
    <t>710.000</t>
  </si>
  <si>
    <t>900.000</t>
  </si>
  <si>
    <t>101-191-900.000</t>
  </si>
  <si>
    <t>101-400-900.000</t>
  </si>
  <si>
    <t>101-701-900.000</t>
  </si>
  <si>
    <t>101-900-910.000</t>
  </si>
  <si>
    <t>101-274-910.000</t>
  </si>
  <si>
    <t>267</t>
  </si>
  <si>
    <t>712.000</t>
  </si>
  <si>
    <t>101-900-911.000</t>
  </si>
  <si>
    <t>101-274-911.000</t>
  </si>
  <si>
    <t>963.000</t>
  </si>
  <si>
    <t>101-900-914.000</t>
  </si>
  <si>
    <t>101-274-914.000</t>
  </si>
  <si>
    <t>711.000</t>
  </si>
  <si>
    <t>921.000</t>
  </si>
  <si>
    <t>922.000</t>
  </si>
  <si>
    <t>101-446-926.000</t>
  </si>
  <si>
    <t>926.000</t>
  </si>
  <si>
    <t>930.000</t>
  </si>
  <si>
    <t>101-276-930.000</t>
  </si>
  <si>
    <t>101-576-930.000</t>
  </si>
  <si>
    <t>101-000-628.000</t>
  </si>
  <si>
    <t>101-000.942.000</t>
  </si>
  <si>
    <t>642.000</t>
  </si>
  <si>
    <t>101-000-629.000</t>
  </si>
  <si>
    <t>101-000.942.001</t>
  </si>
  <si>
    <t>642.001</t>
  </si>
  <si>
    <t>101-000.642.000</t>
  </si>
  <si>
    <t>101-000.942.002</t>
  </si>
  <si>
    <t>642.002</t>
  </si>
  <si>
    <t>956.000</t>
  </si>
  <si>
    <t>101-209-956.000</t>
  </si>
  <si>
    <t>101-191-956.000</t>
  </si>
  <si>
    <t>101-289-956.000</t>
  </si>
  <si>
    <t>101-274-956.000</t>
  </si>
  <si>
    <t>101-276-956.000</t>
  </si>
  <si>
    <t>101-576-956.000</t>
  </si>
  <si>
    <t>101-400-956.000</t>
  </si>
  <si>
    <t>101-701-956.000</t>
  </si>
  <si>
    <t>957.000</t>
  </si>
  <si>
    <t>958.000</t>
  </si>
  <si>
    <t>960.000</t>
  </si>
  <si>
    <t>961.000</t>
  </si>
  <si>
    <t>968.000</t>
  </si>
  <si>
    <t>969.000</t>
  </si>
  <si>
    <t>101-191-969.000</t>
  </si>
  <si>
    <t>970.000</t>
  </si>
  <si>
    <t>101-276-970.000</t>
  </si>
  <si>
    <t>101-576-970.000</t>
  </si>
  <si>
    <t>SMALL ASSETS</t>
  </si>
  <si>
    <t>971.000</t>
  </si>
  <si>
    <t>101-276-971.000</t>
  </si>
  <si>
    <t>101-576-971.000</t>
  </si>
  <si>
    <t>972.000</t>
  </si>
  <si>
    <t>101-274-972.000</t>
  </si>
  <si>
    <t>101-276-972.000</t>
  </si>
  <si>
    <t>101-576-972.001</t>
  </si>
  <si>
    <t>976.000</t>
  </si>
  <si>
    <t>Change to gas?</t>
  </si>
  <si>
    <t>2025-2026</t>
  </si>
  <si>
    <t>Requested</t>
  </si>
  <si>
    <t xml:space="preserve">  Totals for dept 404 TAX</t>
  </si>
  <si>
    <t xml:space="preserve">  Totals for dept 475 Licent &amp; Permits</t>
  </si>
  <si>
    <t xml:space="preserve">  Totals for dept 642 Cemetery</t>
  </si>
  <si>
    <t xml:space="preserve">POSTAGE </t>
  </si>
  <si>
    <t>(INCLUDES TAX NOTICE POSTAGE)</t>
  </si>
  <si>
    <t xml:space="preserve">  Totals for dept 667 Rentals</t>
  </si>
  <si>
    <t xml:space="preserve">  Totals for dept 674 Donations</t>
  </si>
  <si>
    <t>$100.00 for resident.  (Hall is only rented to Twp. Residents)</t>
  </si>
  <si>
    <t>$200.00 Resident. 300.00 Non-Resident       Noted: 8/20/24</t>
  </si>
  <si>
    <t>$25.00 Resident           Noted: 8/20/24</t>
  </si>
  <si>
    <t>Board MTA membership etc</t>
  </si>
  <si>
    <t>$500. - Clerk is paid an additional 500.00 per election from this account.                                     Edited - 2024</t>
  </si>
  <si>
    <t>$16.00 per hr.                 Edited 2024</t>
  </si>
  <si>
    <t xml:space="preserve"> $40/per meeting and $15.00 PER HR after 2.5 hrs</t>
  </si>
  <si>
    <t>Lawn Care and Grave Opening etc Resoution 2025-3</t>
  </si>
  <si>
    <t>15.00/hr  and Foundations see Resolution 2025-3 Cemetery fees</t>
  </si>
  <si>
    <t>Ordinance work etc</t>
  </si>
  <si>
    <t>Consumers Streetlight Bills and one Great Lakes light</t>
  </si>
  <si>
    <t>WAGES  $15.00 HOURLY</t>
  </si>
  <si>
    <t>$15.00 per hour</t>
  </si>
  <si>
    <t>DEPT 272 PAYROLL TAXES EMPLOYER MATCH</t>
  </si>
  <si>
    <t>101-272-715</t>
  </si>
  <si>
    <t>Social Security Employer FICA match</t>
  </si>
  <si>
    <t>101-272-716</t>
  </si>
  <si>
    <t>Medicare Tax Employer FICA match</t>
  </si>
  <si>
    <t>101-272-718</t>
  </si>
  <si>
    <t>Michigan Unemployment fees etc</t>
  </si>
  <si>
    <t xml:space="preserve">  Totals for dept 727 - PAYROLL TAXES</t>
  </si>
  <si>
    <t>Medicare Twp match</t>
  </si>
  <si>
    <t>Fees etc for Unempoyment</t>
  </si>
  <si>
    <t>pay out ot BR City when they bill</t>
  </si>
  <si>
    <t>Industrial Pre Treatment Program pay out ot BR City when they bill</t>
  </si>
  <si>
    <r>
      <t xml:space="preserve">billing mailing?  </t>
    </r>
    <r>
      <rPr>
        <b/>
        <sz val="11"/>
        <color rgb="FFFF0000"/>
        <rFont val="Aptos Narrow"/>
        <family val="2"/>
        <scheme val="minor"/>
      </rPr>
      <t>MAKE ADJUSTMENT FOR 2024-5</t>
    </r>
  </si>
  <si>
    <t>combined fixed assets large and small</t>
  </si>
  <si>
    <t>TOTAL ESTIMATED/Actual REVENUES</t>
  </si>
  <si>
    <t>1.  Budget</t>
  </si>
  <si>
    <t>3. Amended</t>
  </si>
  <si>
    <t>2. Amended</t>
  </si>
  <si>
    <r>
      <t xml:space="preserve">Contract with Schools to collect taxes. They reimburse us </t>
    </r>
    <r>
      <rPr>
        <b/>
        <sz val="11"/>
        <color theme="1"/>
        <rFont val="Aptos Narrow"/>
        <family val="2"/>
        <scheme val="minor"/>
      </rPr>
      <t xml:space="preserve">                                                         BR </t>
    </r>
    <r>
      <rPr>
        <sz val="11"/>
        <color theme="1"/>
        <rFont val="Aptos Narrow"/>
        <family val="2"/>
        <scheme val="minor"/>
      </rPr>
      <t xml:space="preserve">- 1276 parcels @ $3/per = $3828  and                                                                                                         </t>
    </r>
    <r>
      <rPr>
        <b/>
        <sz val="11"/>
        <color theme="1"/>
        <rFont val="Aptos Narrow"/>
        <family val="2"/>
        <scheme val="minor"/>
      </rPr>
      <t xml:space="preserve">RC </t>
    </r>
    <r>
      <rPr>
        <sz val="11"/>
        <color theme="1"/>
        <rFont val="Aptos Narrow"/>
        <family val="2"/>
        <scheme val="minor"/>
      </rPr>
      <t>1030 parcels @ .2.50/per = $2575</t>
    </r>
  </si>
  <si>
    <t>COMP FICA Soc Security Employer</t>
  </si>
  <si>
    <t>COMP FICA Medicare Employer</t>
  </si>
  <si>
    <t>Election meal expense</t>
  </si>
  <si>
    <t>(added to salary 702 in 2024)</t>
  </si>
  <si>
    <t>Lawn Care, Snow Plow and Boiler Repair etc.</t>
  </si>
  <si>
    <t>CMS - Mt. Pleasant</t>
  </si>
  <si>
    <t>LCSS Rev is derived from the State Use Tax.                                                                         The State Use Tax is a companion tax to sales tax (6%)                                                  (Buying goods out of state)                                                                                                  Distribution from state to reimbursement municipalities for reduction in personal property tax. https://www.michigan.gov/taxes/property/ppt/reimburse</t>
  </si>
  <si>
    <t>Paid @ .50 a square inch - Ted Mac Keller (Twp. keeps 3%)                                                               See Resolution 2025-3</t>
  </si>
  <si>
    <t>$60.00 Resident.   $120.00  Non-Resident                                                                       Noted: 8/20/24</t>
  </si>
  <si>
    <t>Nov 24</t>
  </si>
  <si>
    <t xml:space="preserve">  @$17.15/$23.55</t>
  </si>
  <si>
    <t xml:space="preserve">PD BY TWP  @.63 per 1,000 gal. </t>
  </si>
  <si>
    <t>PD BY TWP  @ .54 per 1,000 gal.</t>
  </si>
  <si>
    <t>was Troy McDonald - now using contracted services</t>
  </si>
  <si>
    <t>5 Requested</t>
  </si>
  <si>
    <t>Oct 2024</t>
  </si>
  <si>
    <t>4. Amended</t>
  </si>
  <si>
    <t>May 2025</t>
  </si>
  <si>
    <t xml:space="preserve">Combined Lrg and Sm Assets.       All purchased assets regarding board opperations $0-$2000.00- Small Fixed $2000.00 and above - Large Fixed </t>
  </si>
  <si>
    <t>combined Misc Postage and Office Supplies</t>
  </si>
  <si>
    <t xml:space="preserve">Combined: dog licence, Donations, reimb, refunds, misc </t>
  </si>
  <si>
    <t>moved $1 from meals to misc.</t>
  </si>
  <si>
    <t>combined summer office supplies with Office Supplies</t>
  </si>
  <si>
    <t>combined lrg and sm asset cost centers in this format</t>
  </si>
  <si>
    <t>combined wages and capitol outlsay with misc</t>
  </si>
  <si>
    <t>combined wages, electric comm, large assets cost centers</t>
  </si>
  <si>
    <t>2023 Board approved these salaries (including the raise) coming from the Sewer fund in the minutes. But they were included in the General Fund in this spreadsheet without the raise.  Plus Pension amount of 20%</t>
  </si>
  <si>
    <t>Requesting same as 2023 meeting minutes for 2024-2025 and 2025-2026</t>
  </si>
  <si>
    <t>Requesting same as 2023 meeting minutes for 2024-2025 and 2025-2027</t>
  </si>
  <si>
    <t>Requesting same as 2023 meeting minutes for 2024-2025 and 2025-2028</t>
  </si>
  <si>
    <t xml:space="preserve"> PER DIEM  @ $40.00/meeting per Trustee attending </t>
  </si>
  <si>
    <t>590-000-610.000</t>
  </si>
  <si>
    <t>Delinquent Sewer</t>
  </si>
  <si>
    <t>Delinquent Sewer in QB</t>
  </si>
  <si>
    <t xml:space="preserve">590-536-900  </t>
  </si>
  <si>
    <t xml:space="preserve">Combined Misc, Return &amp; Allowance &amp; Public Relations      </t>
  </si>
  <si>
    <t>May 2025 Moved $50K from 262 Twp Hall to 101 Twp Board</t>
  </si>
  <si>
    <t>October 2025  moved $50K to Twp Board cost center</t>
  </si>
  <si>
    <t>AMENDED and CHANGED to this  FORMAT</t>
  </si>
  <si>
    <t>Designated for Attorney fees only for Gotion litigation</t>
  </si>
  <si>
    <t>MOVED ARPA FUNDS FROM SEWER FUND</t>
  </si>
  <si>
    <t>1. Budget</t>
  </si>
  <si>
    <t>Approved              March 2023</t>
  </si>
  <si>
    <t>moved funds from Public Safety</t>
  </si>
  <si>
    <t>Soc Sec Twp match</t>
  </si>
  <si>
    <t>March 2023 Approved these salaries in the minutes did not update spreadsheet</t>
  </si>
  <si>
    <t xml:space="preserve">  .</t>
  </si>
  <si>
    <t>REIMBURSEMENTS</t>
  </si>
  <si>
    <t>CAPITAL OUTLAY LAND</t>
  </si>
  <si>
    <t>Land Expansion for larger Cemetery (22-23)</t>
  </si>
  <si>
    <t xml:space="preserve">                             -</t>
  </si>
  <si>
    <t>Board of review meals,  New Keys, etc.</t>
  </si>
  <si>
    <t>Large and Small Assets are added together in this column</t>
  </si>
  <si>
    <t>Increease in wages due to new assessor-increase in prevailing wage (2025 note)</t>
  </si>
  <si>
    <t>The board approved the moving/transfer of Clerk pay from the sewer to General. (23-24) Pay split again in 24-25</t>
  </si>
  <si>
    <t>The board approved the moving/transfer of the the Supervisor's pay from the sewer to General. (23-24) Pay split again in (24-25)</t>
  </si>
  <si>
    <t>For 2 Brine Applications ( Sum 2025 note)</t>
  </si>
  <si>
    <t>$16.00 per Hour  allocated Clerk Office Assistant Wages</t>
  </si>
  <si>
    <r>
      <t>State Shared Revenue -</t>
    </r>
    <r>
      <rPr>
        <sz val="9"/>
        <rFont val="Arial"/>
        <family val="2"/>
      </rPr>
      <t xml:space="preserve"> CONSTITUTIONAL</t>
    </r>
  </si>
  <si>
    <r>
      <t xml:space="preserve">  Totals for dept 261 -</t>
    </r>
    <r>
      <rPr>
        <b/>
        <sz val="14"/>
        <color theme="1"/>
        <rFont val="Aptos Narrow"/>
        <family val="2"/>
        <scheme val="minor"/>
      </rPr>
      <t>PROFESSIONAL SERVICES</t>
    </r>
  </si>
  <si>
    <t>moved $50K           from Twp Hall                   to Twp Board</t>
  </si>
  <si>
    <t>DONATIONS - 674</t>
  </si>
  <si>
    <t>Discovered that the actual approved pay of 2023-24 was not stated on the spreadsheet. Amended spreadsheet in March to reflect actuals</t>
  </si>
  <si>
    <t>Sams - waste disposal</t>
  </si>
  <si>
    <t xml:space="preserve">  @ 16.00 PER HR  </t>
  </si>
  <si>
    <t>101-253-702.001</t>
  </si>
  <si>
    <t>8.37.36</t>
  </si>
  <si>
    <t>Clerks Assistant wages</t>
  </si>
  <si>
    <t>MISC. REVENUE/Reimb</t>
  </si>
  <si>
    <t>Dog Licenses</t>
  </si>
  <si>
    <t>Advanced from Balance Fund</t>
  </si>
  <si>
    <t>ADVANCED FUND BALANCE</t>
  </si>
  <si>
    <t xml:space="preserve">  Totals for 350 arpa Towers</t>
  </si>
  <si>
    <t>350  ARPA TOWERS</t>
  </si>
  <si>
    <t>ARPA Towers</t>
  </si>
  <si>
    <t>ARPA and Grants</t>
  </si>
  <si>
    <t>to complete                                 FY 2024-2025</t>
  </si>
  <si>
    <t>transfer $1091.97 to 3031 to cover 536- Payroll taxes cost center</t>
  </si>
  <si>
    <t xml:space="preserve"> at PER 1,000 GAL  increase from last year</t>
  </si>
  <si>
    <t>SPECIFIC TRAILER TAX</t>
  </si>
  <si>
    <t>Grounds Supervisor $400/salary and 17.15/hr casual or $23.55/hr heavy Maintenance labor</t>
  </si>
  <si>
    <t>See Resolution</t>
  </si>
  <si>
    <t>Clerk salary      Gen   35,985.70                                            Sewer 5,257.71 = $40,943.41</t>
  </si>
  <si>
    <t>Salary   Gen  22,257.02    Sewer 6,559.23 = $28,816.25</t>
  </si>
  <si>
    <r>
      <rPr>
        <sz val="9"/>
        <color theme="1"/>
        <rFont val="Aptos Narrow"/>
        <family val="2"/>
        <scheme val="minor"/>
      </rPr>
      <t xml:space="preserve">Paid @  ($550.00 2024-25) Seasonl rates  Doug Worrell 2025-2026 - Resolution 2025-3  (ex Grave $580 - wkend $690, )     </t>
    </r>
    <r>
      <rPr>
        <sz val="11"/>
        <color theme="1"/>
        <rFont val="Aptos Narrow"/>
        <family val="2"/>
        <scheme val="minor"/>
      </rPr>
      <t xml:space="preserve">                        </t>
    </r>
  </si>
  <si>
    <r>
      <t xml:space="preserve">State revenue sharing, </t>
    </r>
    <r>
      <rPr>
        <sz val="9"/>
        <color theme="1"/>
        <rFont val="Aptos Narrow"/>
        <family val="2"/>
        <scheme val="minor"/>
      </rPr>
      <t>https://treas-secure.state.mi.us/apps/findrevshareinfo.asp</t>
    </r>
  </si>
  <si>
    <t>Country Manor &amp; Havenview                           $3/per rented lot - paid out as                                (.50 Township and .50 County and 2.00 State ED SET)</t>
  </si>
  <si>
    <t xml:space="preserve">Designated for a specific expence .              </t>
  </si>
  <si>
    <t xml:space="preserve">Any and all donations/contributions that are not restricted to any one expence/category </t>
  </si>
  <si>
    <t>Divide by 4 trustees ---- Wages for the 4 trustees ($2,764.20/each)</t>
  </si>
  <si>
    <t>All purchased assets of board operations     $0-$2000.00- Small Fixed Assets                                            $2000.00 &amp; above - Large Fixed Assets</t>
  </si>
  <si>
    <t xml:space="preserve">Supervisor's total salary was split between sewer (6559.80) and general (22257). Board approved to transfer the sewer salary funds to the general fund to streamline payroll. </t>
  </si>
  <si>
    <t>$15 per hr. Election training  and  class fees are paid form this account.       Edited - 2024</t>
  </si>
  <si>
    <t>Assessor paid CONTRACT SERVICES - 818</t>
  </si>
  <si>
    <r>
      <t xml:space="preserve">Clerk's pay split between the sewer fund </t>
    </r>
    <r>
      <rPr>
        <sz val="9"/>
        <color theme="1"/>
        <rFont val="Aptos Narrow"/>
        <family val="2"/>
        <scheme val="minor"/>
      </rPr>
      <t>(5,257.80)</t>
    </r>
    <r>
      <rPr>
        <sz val="11"/>
        <color theme="1"/>
        <rFont val="Aptos Narrow"/>
        <family val="2"/>
        <scheme val="minor"/>
      </rPr>
      <t xml:space="preserve"> and the General Fund</t>
    </r>
    <r>
      <rPr>
        <sz val="9"/>
        <color theme="1"/>
        <rFont val="Aptos Narrow"/>
        <family val="2"/>
        <scheme val="minor"/>
      </rPr>
      <t xml:space="preserve"> (35,686.80)</t>
    </r>
    <r>
      <rPr>
        <sz val="11"/>
        <color theme="1"/>
        <rFont val="Aptos Narrow"/>
        <family val="2"/>
        <scheme val="minor"/>
      </rPr>
      <t>. Make transfers from Sewer Fund</t>
    </r>
  </si>
  <si>
    <r>
      <rPr>
        <sz val="8"/>
        <color rgb="FFFF0000"/>
        <rFont val="Aptos Narrow"/>
        <family val="2"/>
        <scheme val="minor"/>
      </rPr>
      <t>Amerian Rescue Plan Act -</t>
    </r>
    <r>
      <rPr>
        <sz val="9"/>
        <color rgb="FFFF0000"/>
        <rFont val="Aptos Narrow"/>
        <family val="2"/>
        <scheme val="minor"/>
      </rPr>
      <t xml:space="preserve"> </t>
    </r>
    <r>
      <rPr>
        <sz val="8"/>
        <color rgb="FFFF0000"/>
        <rFont val="Aptos Narrow"/>
        <family val="2"/>
        <scheme val="minor"/>
      </rPr>
      <t>COVID 19 Stimulus</t>
    </r>
    <r>
      <rPr>
        <sz val="9"/>
        <color rgb="FFFF0000"/>
        <rFont val="Aptos Narrow"/>
        <family val="2"/>
        <scheme val="minor"/>
      </rPr>
      <t xml:space="preserve">       </t>
    </r>
    <r>
      <rPr>
        <sz val="8"/>
        <color rgb="FFFF0000"/>
        <rFont val="Aptos Narrow"/>
        <family val="2"/>
        <scheme val="minor"/>
      </rPr>
      <t xml:space="preserve">2024 moved from Sewer Fund and allocated to     </t>
    </r>
    <r>
      <rPr>
        <sz val="9"/>
        <color rgb="FFFF0000"/>
        <rFont val="Aptos Narrow"/>
        <family val="2"/>
        <scheme val="minor"/>
      </rPr>
      <t xml:space="preserve">                                    Public Safety Fire Contract with the City </t>
    </r>
  </si>
  <si>
    <t xml:space="preserve">Amerian Rescue Plan Act-COVID 19 Stimulus       2024 moved from Sewer Fund and allocated to                                         Public Safety Fire Contract with the City </t>
  </si>
  <si>
    <t>ADDED ARPA HERE AND then allocated addition funds</t>
  </si>
  <si>
    <t>Treasurer,  combined summer tax collection wage with salary and  recieves a pay check from Sewer Fund (9714.41)</t>
  </si>
  <si>
    <t>Posting of all needed twp. anouncements and meeting minutes</t>
  </si>
  <si>
    <t>INTEREST -  665</t>
  </si>
  <si>
    <t>2025 - 2026 Budget</t>
  </si>
  <si>
    <t>.655 per mile</t>
  </si>
  <si>
    <t>Moved Supervisor and Clerk amounts to General Fund</t>
  </si>
  <si>
    <t>Have these been transferred to General fund?</t>
  </si>
  <si>
    <t>in the past - used for Blue Book purchases</t>
  </si>
  <si>
    <t>Will combine this with and pay from General Fund</t>
  </si>
  <si>
    <t>20% of Salary - trasfered fro Sewer to General FY 24-45 for Treasurer $1942.83</t>
  </si>
  <si>
    <t xml:space="preserve"> ACTUAL </t>
  </si>
  <si>
    <t xml:space="preserve"> BUDGET</t>
  </si>
  <si>
    <t>ARPA Transfer to General Fund</t>
  </si>
  <si>
    <t>updated end</t>
  </si>
  <si>
    <t>of March</t>
  </si>
  <si>
    <t>Amended March 2025                     Expense Budget</t>
  </si>
  <si>
    <t>Payment to Board Pension Plans (FY2024-2025 payments include some of FY2023-2024) stransfered funds from sewer for the sewer portion of Treasurer 2025</t>
  </si>
  <si>
    <t>arpa $ to Sewer fund</t>
  </si>
  <si>
    <t>Green Charter Township 2025 - 2026 Budget</t>
  </si>
  <si>
    <t>April mtng</t>
  </si>
  <si>
    <t>6. Amended</t>
  </si>
  <si>
    <t>4.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</si>
</sst>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s>
  <fonts count="58"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1"/>
      <color rgb="FFFFFFFF"/>
      <name val="Aptos Narrow"/>
      <family val="2"/>
      <scheme val="minor"/>
    </font>
    <font>
      <sz val="10"/>
      <name val="Arial"/>
      <family val="2"/>
    </font>
    <font>
      <b/>
      <sz val="12"/>
      <color theme="1"/>
      <name val="Aptos Narrow"/>
      <family val="2"/>
      <scheme val="minor"/>
    </font>
    <font>
      <b/>
      <sz val="16"/>
      <color theme="1"/>
      <name val="Aptos Narrow"/>
      <family val="2"/>
      <scheme val="minor"/>
    </font>
    <font>
      <sz val="14"/>
      <color theme="1"/>
      <name val="Lato"/>
      <family val="2"/>
    </font>
    <font>
      <sz val="8"/>
      <name val="Aptos Narrow"/>
      <family val="2"/>
      <scheme val="minor"/>
    </font>
    <font>
      <sz val="10"/>
      <color theme="1"/>
      <name val="Segoe UI"/>
      <family val="2"/>
    </font>
    <font>
      <sz val="11"/>
      <color theme="1"/>
      <name val="Segoe UI"/>
      <family val="2"/>
    </font>
    <font>
      <sz val="12"/>
      <color theme="1"/>
      <name val="Aptos Narrow"/>
      <family val="2"/>
      <scheme val="minor"/>
    </font>
    <font>
      <b/>
      <sz val="14"/>
      <color theme="1"/>
      <name val="Aptos Narrow"/>
      <family val="2"/>
      <scheme val="minor"/>
    </font>
    <font>
      <b/>
      <sz val="10"/>
      <name val="Arial"/>
      <family val="2"/>
    </font>
    <font>
      <b/>
      <sz val="10"/>
      <color theme="1"/>
      <name val="Arial"/>
      <family val="2"/>
    </font>
    <font>
      <sz val="10"/>
      <color theme="1"/>
      <name val="Arial"/>
      <family val="2"/>
    </font>
    <font>
      <sz val="11"/>
      <color rgb="FF000000"/>
      <name val="Aptos Narrow"/>
      <family val="2"/>
    </font>
    <font>
      <sz val="11"/>
      <color rgb="FFFF0000"/>
      <name val="Aptos Narrow"/>
      <family val="2"/>
      <scheme val="minor"/>
    </font>
    <font>
      <i/>
      <sz val="11"/>
      <color rgb="FFFF0000"/>
      <name val="Aptos Narrow"/>
      <family val="2"/>
      <scheme val="minor"/>
    </font>
    <font>
      <b/>
      <sz val="11"/>
      <color rgb="FFFF0000"/>
      <name val="Aptos Narrow"/>
      <family val="2"/>
      <scheme val="minor"/>
    </font>
    <font>
      <sz val="18"/>
      <color theme="1"/>
      <name val="Lato"/>
      <family val="2"/>
    </font>
    <font>
      <b/>
      <sz val="12"/>
      <color rgb="FFA20000"/>
      <name val="Aptos Narrow"/>
      <family val="2"/>
      <scheme val="minor"/>
    </font>
    <font>
      <sz val="11"/>
      <color rgb="FFA20000"/>
      <name val="Aptos Narrow"/>
      <family val="2"/>
      <scheme val="minor"/>
    </font>
    <font>
      <sz val="8"/>
      <color theme="1"/>
      <name val="Aptos Narrow"/>
      <family val="2"/>
      <scheme val="minor"/>
    </font>
    <font>
      <sz val="9"/>
      <color rgb="FFA20000"/>
      <name val="Aptos Narrow"/>
      <family val="2"/>
      <scheme val="minor"/>
    </font>
    <font>
      <sz val="11"/>
      <name val="Aptos Narrow"/>
      <family val="2"/>
      <scheme val="minor"/>
    </font>
    <font>
      <sz val="11"/>
      <color rgb="FFC00000"/>
      <name val="Aptos Narrow"/>
      <family val="2"/>
      <scheme val="minor"/>
    </font>
    <font>
      <sz val="11"/>
      <color theme="1" tint="0.499984740745262"/>
      <name val="Aptos Narrow"/>
      <family val="2"/>
      <scheme val="minor"/>
    </font>
    <font>
      <b/>
      <sz val="11"/>
      <color theme="1" tint="0.499984740745262"/>
      <name val="Aptos Narrow"/>
      <family val="2"/>
      <scheme val="minor"/>
    </font>
    <font>
      <b/>
      <sz val="11"/>
      <name val="Aptos Narrow"/>
      <family val="2"/>
      <scheme val="minor"/>
    </font>
    <font>
      <sz val="11"/>
      <color theme="3" tint="0.249977111117893"/>
      <name val="Aptos Narrow"/>
      <family val="2"/>
      <scheme val="minor"/>
    </font>
    <font>
      <i/>
      <sz val="11"/>
      <color theme="1"/>
      <name val="Aptos Narrow"/>
      <family val="2"/>
      <scheme val="minor"/>
    </font>
    <font>
      <sz val="12"/>
      <name val="Arial"/>
      <family val="2"/>
    </font>
    <font>
      <sz val="11"/>
      <name val="Arial"/>
      <family val="2"/>
    </font>
    <font>
      <sz val="9"/>
      <name val="Arial"/>
      <family val="2"/>
    </font>
    <font>
      <sz val="14"/>
      <name val="Arial"/>
      <family val="2"/>
    </font>
    <font>
      <sz val="14"/>
      <color theme="1"/>
      <name val="Aptos Narrow"/>
      <family val="2"/>
      <scheme val="minor"/>
    </font>
    <font>
      <sz val="16"/>
      <color theme="1"/>
      <name val="Aptos Narrow"/>
      <family val="2"/>
      <scheme val="minor"/>
    </font>
    <font>
      <b/>
      <sz val="16"/>
      <name val="Aptos Narrow"/>
      <family val="2"/>
      <scheme val="minor"/>
    </font>
    <font>
      <i/>
      <sz val="12"/>
      <color theme="1"/>
      <name val="Aptos Narrow"/>
      <family val="2"/>
      <scheme val="minor"/>
    </font>
    <font>
      <sz val="16"/>
      <name val="Arial"/>
      <family val="2"/>
    </font>
    <font>
      <i/>
      <sz val="16"/>
      <color theme="1"/>
      <name val="Aptos Narrow"/>
      <family val="2"/>
      <scheme val="minor"/>
    </font>
    <font>
      <sz val="16"/>
      <name val="Aptos Narrow"/>
      <family val="2"/>
      <scheme val="minor"/>
    </font>
    <font>
      <b/>
      <sz val="16"/>
      <color rgb="FFFF0000"/>
      <name val="Aptos Narrow"/>
      <family val="2"/>
      <scheme val="minor"/>
    </font>
    <font>
      <sz val="16"/>
      <color rgb="FFFF0000"/>
      <name val="Aptos Narrow"/>
      <family val="2"/>
      <scheme val="minor"/>
    </font>
    <font>
      <b/>
      <sz val="16"/>
      <color theme="1" tint="4.9989318521683403E-2"/>
      <name val="Aptos Narrow"/>
      <family val="2"/>
      <scheme val="minor"/>
    </font>
    <font>
      <sz val="22"/>
      <name val="Aptos Narrow"/>
      <family val="2"/>
      <scheme val="minor"/>
    </font>
    <font>
      <b/>
      <sz val="12"/>
      <name val="Aptos Narrow"/>
      <family val="2"/>
      <scheme val="minor"/>
    </font>
    <font>
      <b/>
      <sz val="12"/>
      <color rgb="FFFFFFFF"/>
      <name val="Aptos Narrow"/>
      <family val="2"/>
      <scheme val="minor"/>
    </font>
    <font>
      <b/>
      <sz val="16"/>
      <color theme="0"/>
      <name val="Aptos Narrow"/>
      <family val="2"/>
      <scheme val="minor"/>
    </font>
    <font>
      <b/>
      <sz val="16"/>
      <color rgb="FFFFFFFF"/>
      <name val="Aptos Narrow"/>
      <family val="2"/>
      <scheme val="minor"/>
    </font>
    <font>
      <sz val="9"/>
      <color theme="1"/>
      <name val="Aptos Narrow"/>
      <family val="2"/>
      <scheme val="minor"/>
    </font>
    <font>
      <sz val="10"/>
      <color theme="1"/>
      <name val="Aptos Narrow"/>
      <family val="2"/>
      <scheme val="minor"/>
    </font>
    <font>
      <sz val="8"/>
      <color rgb="FFFF0000"/>
      <name val="Aptos Narrow"/>
      <family val="2"/>
      <scheme val="minor"/>
    </font>
    <font>
      <sz val="9"/>
      <color rgb="FFFF0000"/>
      <name val="Aptos Narrow"/>
      <family val="2"/>
      <scheme val="minor"/>
    </font>
    <font>
      <sz val="8"/>
      <color rgb="FFA20000"/>
      <name val="Aptos Narrow"/>
      <family val="2"/>
      <scheme val="minor"/>
    </font>
    <font>
      <sz val="10"/>
      <name val="Aptos Narrow"/>
      <family val="2"/>
      <scheme val="minor"/>
    </font>
  </fonts>
  <fills count="25">
    <fill>
      <patternFill patternType="none"/>
    </fill>
    <fill>
      <patternFill patternType="gray125"/>
    </fill>
    <fill>
      <patternFill patternType="solid">
        <fgColor rgb="FF008080"/>
        <bgColor indexed="64"/>
      </patternFill>
    </fill>
    <fill>
      <patternFill patternType="solid">
        <fgColor rgb="FF7030A0"/>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49992370372631"/>
        <bgColor indexed="64"/>
      </patternFill>
    </fill>
    <fill>
      <patternFill patternType="solid">
        <fgColor theme="7" tint="-0.24994659260841701"/>
        <bgColor indexed="64"/>
      </patternFill>
    </fill>
    <fill>
      <patternFill patternType="solid">
        <fgColor theme="0" tint="-4.9989318521683403E-2"/>
        <bgColor indexed="64"/>
      </patternFill>
    </fill>
    <fill>
      <patternFill patternType="solid">
        <fgColor rgb="FF8EC49B"/>
        <bgColor indexed="64"/>
      </patternFill>
    </fill>
    <fill>
      <patternFill patternType="solid">
        <fgColor theme="5" tint="-0.249977111117893"/>
        <bgColor indexed="64"/>
      </patternFill>
    </fill>
    <fill>
      <patternFill patternType="solid">
        <fgColor rgb="FFFFFF99"/>
        <bgColor indexed="64"/>
      </patternFill>
    </fill>
    <fill>
      <patternFill patternType="solid">
        <fgColor theme="5" tint="0.39997558519241921"/>
        <bgColor indexed="64"/>
      </patternFill>
    </fill>
    <fill>
      <patternFill patternType="solid">
        <fgColor rgb="FFFECECE"/>
        <bgColor indexed="64"/>
      </patternFill>
    </fill>
  </fills>
  <borders count="345">
    <border>
      <left/>
      <right/>
      <top/>
      <bottom/>
      <diagonal/>
    </border>
    <border>
      <left/>
      <right/>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top style="thick">
        <color rgb="FFFF0000"/>
      </top>
      <bottom style="thick">
        <color rgb="FFFF0000"/>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style="thin">
        <color theme="0" tint="-0.14996795556505021"/>
      </top>
      <bottom/>
      <diagonal/>
    </border>
    <border>
      <left/>
      <right/>
      <top/>
      <bottom style="thin">
        <color theme="0" tint="-0.14993743705557422"/>
      </bottom>
      <diagonal/>
    </border>
    <border>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double">
        <color indexed="64"/>
      </bottom>
      <diagonal/>
    </border>
    <border>
      <left style="thin">
        <color theme="0" tint="-0.14996795556505021"/>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double">
        <color indexed="64"/>
      </bottom>
      <diagonal/>
    </border>
    <border>
      <left/>
      <right/>
      <top style="thin">
        <color indexed="64"/>
      </top>
      <bottom style="thin">
        <color theme="0" tint="-0.14996795556505021"/>
      </bottom>
      <diagonal/>
    </border>
    <border>
      <left style="thin">
        <color theme="0" tint="-0.14996795556505021"/>
      </left>
      <right style="thin">
        <color theme="0" tint="-0.14993743705557422"/>
      </right>
      <top style="thin">
        <color indexed="64"/>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double">
        <color indexed="64"/>
      </bottom>
      <diagonal/>
    </border>
    <border>
      <left style="thin">
        <color theme="0" tint="-0.14996795556505021"/>
      </left>
      <right style="thin">
        <color theme="0" tint="-0.14996795556505021"/>
      </right>
      <top/>
      <bottom style="thin">
        <color indexed="64"/>
      </bottom>
      <diagonal/>
    </border>
    <border>
      <left style="thin">
        <color theme="0" tint="-0.14996795556505021"/>
      </left>
      <right style="thin">
        <color theme="0" tint="-0.14996795556505021"/>
      </right>
      <top style="double">
        <color indexed="64"/>
      </top>
      <bottom/>
      <diagonal/>
    </border>
    <border>
      <left/>
      <right/>
      <top style="double">
        <color indexed="64"/>
      </top>
      <bottom/>
      <diagonal/>
    </border>
    <border>
      <left/>
      <right style="thin">
        <color theme="0" tint="-0.14996795556505021"/>
      </right>
      <top/>
      <bottom style="thin">
        <color indexed="64"/>
      </bottom>
      <diagonal/>
    </border>
    <border>
      <left/>
      <right style="thin">
        <color indexed="64"/>
      </right>
      <top/>
      <bottom style="thin">
        <color indexed="64"/>
      </bottom>
      <diagonal/>
    </border>
    <border>
      <left style="thin">
        <color theme="0" tint="-0.14993743705557422"/>
      </left>
      <right style="thin">
        <color theme="0" tint="-0.14993743705557422"/>
      </right>
      <top style="thin">
        <color theme="0" tint="-0.14996795556505021"/>
      </top>
      <bottom style="double">
        <color indexed="64"/>
      </bottom>
      <diagonal/>
    </border>
    <border>
      <left style="thin">
        <color theme="0" tint="-0.14996795556505021"/>
      </left>
      <right style="thin">
        <color theme="0" tint="-0.14996795556505021"/>
      </right>
      <top style="thin">
        <color indexed="64"/>
      </top>
      <bottom style="thin">
        <color indexed="64"/>
      </bottom>
      <diagonal/>
    </border>
    <border>
      <left/>
      <right/>
      <top style="thin">
        <color indexed="64"/>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diagonal/>
    </border>
    <border>
      <left style="thin">
        <color theme="0" tint="-0.14993743705557422"/>
      </left>
      <right style="thin">
        <color theme="0" tint="-0.14993743705557422"/>
      </right>
      <top/>
      <bottom/>
      <diagonal/>
    </border>
    <border>
      <left style="thin">
        <color theme="0" tint="-0.14993743705557422"/>
      </left>
      <right style="thin">
        <color theme="0" tint="-0.14993743705557422"/>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34998626667073579"/>
      </left>
      <right style="medium">
        <color theme="0" tint="-0.34998626667073579"/>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34998626667073579"/>
      </left>
      <right style="medium">
        <color theme="0" tint="-0.34998626667073579"/>
      </right>
      <top style="thin">
        <color theme="0" tint="-0.24994659260841701"/>
      </top>
      <bottom style="thin">
        <color theme="0" tint="-0.24994659260841701"/>
      </bottom>
      <diagonal/>
    </border>
    <border>
      <left style="medium">
        <color theme="0" tint="-0.34998626667073579"/>
      </left>
      <right style="medium">
        <color theme="0" tint="-0.34998626667073579"/>
      </right>
      <top/>
      <bottom style="double">
        <color indexed="64"/>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double">
        <color indexed="64"/>
      </bottom>
      <diagonal/>
    </border>
    <border>
      <left style="medium">
        <color theme="0" tint="-0.24994659260841701"/>
      </left>
      <right style="medium">
        <color theme="0" tint="-0.24994659260841701"/>
      </right>
      <top/>
      <bottom/>
      <diagonal/>
    </border>
    <border>
      <left/>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bottom style="double">
        <color indexed="64"/>
      </bottom>
      <diagonal/>
    </border>
    <border>
      <left style="thin">
        <color theme="0" tint="-0.24994659260841701"/>
      </left>
      <right style="thin">
        <color theme="0" tint="-0.24994659260841701"/>
      </right>
      <top style="thin">
        <color theme="0" tint="-0.24994659260841701"/>
      </top>
      <bottom style="double">
        <color indexed="64"/>
      </bottom>
      <diagonal/>
    </border>
    <border>
      <left style="thin">
        <color theme="0" tint="-0.24994659260841701"/>
      </left>
      <right/>
      <top style="thin">
        <color theme="0" tint="-0.24994659260841701"/>
      </top>
      <bottom style="double">
        <color indexed="64"/>
      </bottom>
      <diagonal/>
    </border>
    <border>
      <left style="medium">
        <color theme="0" tint="-0.24994659260841701"/>
      </left>
      <right style="medium">
        <color theme="0" tint="-0.24994659260841701"/>
      </right>
      <top style="thin">
        <color theme="0" tint="-0.24994659260841701"/>
      </top>
      <bottom style="double">
        <color indexed="64"/>
      </bottom>
      <diagonal/>
    </border>
    <border>
      <left/>
      <right/>
      <top style="thin">
        <color theme="0" tint="-0.24994659260841701"/>
      </top>
      <bottom style="double">
        <color indexed="64"/>
      </bottom>
      <diagonal/>
    </border>
    <border>
      <left style="thin">
        <color theme="0" tint="-0.24994659260841701"/>
      </left>
      <right style="medium">
        <color theme="0" tint="-0.24994659260841701"/>
      </right>
      <top style="thin">
        <color theme="0" tint="-0.24994659260841701"/>
      </top>
      <bottom style="double">
        <color indexed="64"/>
      </bottom>
      <diagonal/>
    </border>
    <border>
      <left/>
      <right style="thin">
        <color theme="0" tint="-0.24994659260841701"/>
      </right>
      <top style="thin">
        <color theme="0" tint="-0.24994659260841701"/>
      </top>
      <bottom style="double">
        <color indexed="64"/>
      </bottom>
      <diagonal/>
    </border>
    <border>
      <left/>
      <right style="medium">
        <color theme="0" tint="-0.34998626667073579"/>
      </right>
      <top/>
      <bottom/>
      <diagonal/>
    </border>
    <border>
      <left style="thin">
        <color theme="1" tint="0.34998626667073579"/>
      </left>
      <right style="thin">
        <color theme="1" tint="0.34998626667073579"/>
      </right>
      <top/>
      <bottom/>
      <diagonal/>
    </border>
    <border>
      <left style="thin">
        <color theme="1" tint="0.34998626667073579"/>
      </left>
      <right style="medium">
        <color theme="0" tint="-0.34998626667073579"/>
      </right>
      <top/>
      <bottom/>
      <diagonal/>
    </border>
    <border>
      <left/>
      <right/>
      <top/>
      <bottom style="thin">
        <color theme="0" tint="-0.24994659260841701"/>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indexed="64"/>
      </bottom>
      <diagonal/>
    </border>
    <border>
      <left style="thin">
        <color theme="0" tint="-0.24994659260841701"/>
      </left>
      <right style="thin">
        <color theme="0" tint="-0.14996795556505021"/>
      </right>
      <top/>
      <bottom style="thin">
        <color indexed="64"/>
      </bottom>
      <diagonal/>
    </border>
    <border>
      <left style="thin">
        <color theme="0" tint="-0.24994659260841701"/>
      </left>
      <right style="thin">
        <color theme="0" tint="-0.14996795556505021"/>
      </right>
      <top style="thin">
        <color indexed="64"/>
      </top>
      <bottom style="thin">
        <color indexed="64"/>
      </bottom>
      <diagonal/>
    </border>
    <border>
      <left style="thin">
        <color theme="0" tint="-0.24994659260841701"/>
      </left>
      <right style="thin">
        <color theme="0" tint="-0.14996795556505021"/>
      </right>
      <top style="double">
        <color indexed="64"/>
      </top>
      <bottom/>
      <diagonal/>
    </border>
    <border>
      <left style="thin">
        <color theme="0" tint="-0.24994659260841701"/>
      </left>
      <right/>
      <top/>
      <bottom/>
      <diagonal/>
    </border>
    <border>
      <left style="thin">
        <color theme="0" tint="-0.24994659260841701"/>
      </left>
      <right/>
      <top/>
      <bottom style="thin">
        <color indexed="64"/>
      </bottom>
      <diagonal/>
    </border>
    <border>
      <left/>
      <right/>
      <top/>
      <bottom style="medium">
        <color indexed="64"/>
      </bottom>
      <diagonal/>
    </border>
    <border>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theme="0" tint="-0.24994659260841701"/>
      </left>
      <right style="medium">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medium">
        <color theme="0" tint="-0.24994659260841701"/>
      </left>
      <right style="medium">
        <color theme="0" tint="-0.24994659260841701"/>
      </right>
      <top/>
      <bottom style="thin">
        <color indexed="64"/>
      </bottom>
      <diagonal/>
    </border>
    <border>
      <left style="medium">
        <color theme="0" tint="-0.24994659260841701"/>
      </left>
      <right/>
      <top/>
      <bottom style="thin">
        <color indexed="64"/>
      </bottom>
      <diagonal/>
    </border>
    <border>
      <left/>
      <right style="medium">
        <color theme="0" tint="-0.24994659260841701"/>
      </right>
      <top/>
      <bottom style="thin">
        <color indexed="64"/>
      </bottom>
      <diagonal/>
    </border>
    <border>
      <left style="medium">
        <color theme="0" tint="-0.24994659260841701"/>
      </left>
      <right/>
      <top style="thin">
        <color indexed="64"/>
      </top>
      <bottom style="thin">
        <color theme="0" tint="-0.24994659260841701"/>
      </bottom>
      <diagonal/>
    </border>
    <border>
      <left style="medium">
        <color theme="0" tint="-0.34998626667073579"/>
      </left>
      <right style="medium">
        <color theme="0" tint="-0.34998626667073579"/>
      </right>
      <top/>
      <bottom style="thin">
        <color indexed="64"/>
      </bottom>
      <diagonal/>
    </border>
    <border>
      <left style="thin">
        <color theme="0" tint="-0.24994659260841701"/>
      </left>
      <right style="thin">
        <color theme="0" tint="-0.24994659260841701"/>
      </right>
      <top/>
      <bottom/>
      <diagonal/>
    </border>
    <border>
      <left style="medium">
        <color theme="0" tint="-0.24994659260841701"/>
      </left>
      <right/>
      <top style="thin">
        <color theme="0" tint="-0.24994659260841701"/>
      </top>
      <bottom style="thin">
        <color theme="0" tint="-0.24994659260841701"/>
      </bottom>
      <diagonal/>
    </border>
    <border>
      <left style="medium">
        <color theme="0" tint="-0.24994659260841701"/>
      </left>
      <right/>
      <top style="thin">
        <color theme="0" tint="-0.24994659260841701"/>
      </top>
      <bottom style="double">
        <color indexed="64"/>
      </bottom>
      <diagonal/>
    </border>
    <border>
      <left/>
      <right style="medium">
        <color theme="0" tint="-0.24994659260841701"/>
      </right>
      <top/>
      <bottom style="thin">
        <color theme="0" tint="-0.24994659260841701"/>
      </bottom>
      <diagonal/>
    </border>
    <border>
      <left style="medium">
        <color theme="0" tint="-0.24994659260841701"/>
      </left>
      <right/>
      <top style="thin">
        <color theme="0" tint="-0.24994659260841701"/>
      </top>
      <bottom style="thin">
        <color indexed="64"/>
      </bottom>
      <diagonal/>
    </border>
    <border>
      <left/>
      <right style="thin">
        <color theme="0" tint="-0.14993743705557422"/>
      </right>
      <top/>
      <bottom style="thin">
        <color indexed="64"/>
      </bottom>
      <diagonal/>
    </border>
    <border>
      <left style="thin">
        <color indexed="64"/>
      </left>
      <right/>
      <top/>
      <bottom/>
      <diagonal/>
    </border>
    <border>
      <left/>
      <right style="thin">
        <color theme="0" tint="-0.14996795556505021"/>
      </right>
      <top/>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indexed="64"/>
      </bottom>
      <diagonal/>
    </border>
    <border>
      <left style="thin">
        <color auto="1"/>
      </left>
      <right/>
      <top/>
      <bottom style="thin">
        <color indexed="64"/>
      </bottom>
      <diagonal/>
    </border>
    <border>
      <left style="thin">
        <color theme="0" tint="-0.14996795556505021"/>
      </left>
      <right style="thin">
        <color auto="1"/>
      </right>
      <top style="thin">
        <color indexed="64"/>
      </top>
      <bottom style="thin">
        <color indexed="64"/>
      </bottom>
      <diagonal/>
    </border>
    <border>
      <left style="thin">
        <color theme="0" tint="-0.14996795556505021"/>
      </left>
      <right style="thin">
        <color auto="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double">
        <color indexed="64"/>
      </bottom>
      <diagonal/>
    </border>
    <border>
      <left style="thin">
        <color theme="0" tint="-0.14996795556505021"/>
      </left>
      <right style="thin">
        <color auto="1"/>
      </right>
      <top style="double">
        <color indexed="64"/>
      </top>
      <bottom/>
      <diagonal/>
    </border>
    <border>
      <left style="thin">
        <color theme="0" tint="-0.14996795556505021"/>
      </left>
      <right style="thin">
        <color auto="1"/>
      </right>
      <top/>
      <bottom style="thin">
        <color indexed="64"/>
      </bottom>
      <diagonal/>
    </border>
    <border>
      <left style="thin">
        <color theme="0" tint="-0.14993743705557422"/>
      </left>
      <right style="thin">
        <color auto="1"/>
      </right>
      <top style="thin">
        <color indexed="64"/>
      </top>
      <bottom style="thin">
        <color theme="0" tint="-0.14996795556505021"/>
      </bottom>
      <diagonal/>
    </border>
    <border>
      <left style="thin">
        <color theme="0" tint="-0.14993743705557422"/>
      </left>
      <right style="thin">
        <color auto="1"/>
      </right>
      <top style="thin">
        <color theme="0" tint="-0.14996795556505021"/>
      </top>
      <bottom style="double">
        <color indexed="64"/>
      </bottom>
      <diagonal/>
    </border>
    <border>
      <left style="thin">
        <color theme="0" tint="-0.14996795556505021"/>
      </left>
      <right style="thin">
        <color auto="1"/>
      </right>
      <top/>
      <bottom/>
      <diagonal/>
    </border>
    <border>
      <left style="thin">
        <color theme="0" tint="-0.14996795556505021"/>
      </left>
      <right style="thin">
        <color auto="1"/>
      </right>
      <top style="thin">
        <color indexed="64"/>
      </top>
      <bottom style="thin">
        <color theme="0" tint="-0.14996795556505021"/>
      </bottom>
      <diagonal/>
    </border>
    <border>
      <left/>
      <right style="thin">
        <color auto="1"/>
      </right>
      <top/>
      <bottom style="medium">
        <color indexed="64"/>
      </bottom>
      <diagonal/>
    </border>
    <border>
      <left style="thin">
        <color theme="0" tint="-0.34998626667073579"/>
      </left>
      <right style="thin">
        <color auto="1"/>
      </right>
      <top style="thin">
        <color indexed="64"/>
      </top>
      <bottom style="thin">
        <color theme="0" tint="-0.34998626667073579"/>
      </bottom>
      <diagonal/>
    </border>
    <border>
      <left style="thin">
        <color theme="0" tint="-0.34998626667073579"/>
      </left>
      <right style="thin">
        <color auto="1"/>
      </right>
      <top style="thin">
        <color theme="0" tint="-0.34998626667073579"/>
      </top>
      <bottom style="thin">
        <color theme="0" tint="-0.34998626667073579"/>
      </bottom>
      <diagonal/>
    </border>
    <border>
      <left style="thin">
        <color theme="0" tint="-0.34998626667073579"/>
      </left>
      <right style="thin">
        <color auto="1"/>
      </right>
      <top style="thin">
        <color theme="0" tint="-0.34998626667073579"/>
      </top>
      <bottom style="double">
        <color indexed="64"/>
      </bottom>
      <diagonal/>
    </border>
    <border>
      <left/>
      <right style="thin">
        <color auto="1"/>
      </right>
      <top style="double">
        <color indexed="64"/>
      </top>
      <bottom/>
      <diagonal/>
    </border>
    <border>
      <left/>
      <right style="thin">
        <color auto="1"/>
      </right>
      <top/>
      <bottom style="double">
        <color indexed="64"/>
      </bottom>
      <diagonal/>
    </border>
    <border>
      <left style="thin">
        <color theme="0" tint="-0.14993743705557422"/>
      </left>
      <right style="thin">
        <color auto="1"/>
      </right>
      <top/>
      <bottom/>
      <diagonal/>
    </border>
    <border>
      <left style="thin">
        <color theme="0" tint="-0.14993743705557422"/>
      </left>
      <right style="thin">
        <color auto="1"/>
      </right>
      <top/>
      <bottom style="thin">
        <color indexed="64"/>
      </bottom>
      <diagonal/>
    </border>
    <border>
      <left style="thin">
        <color theme="0" tint="-0.14993743705557422"/>
      </left>
      <right style="thin">
        <color auto="1"/>
      </right>
      <top style="thin">
        <color theme="0" tint="-0.14996795556505021"/>
      </top>
      <bottom style="thin">
        <color theme="0" tint="-0.14996795556505021"/>
      </bottom>
      <diagonal/>
    </border>
    <border>
      <left style="thin">
        <color theme="0" tint="-0.24994659260841701"/>
      </left>
      <right style="thin">
        <color theme="0" tint="-0.24994659260841701"/>
      </right>
      <top style="thin">
        <color indexed="64"/>
      </top>
      <bottom style="thin">
        <color theme="0" tint="-0.14993743705557422"/>
      </bottom>
      <diagonal/>
    </border>
    <border>
      <left style="thin">
        <color theme="0" tint="-0.24994659260841701"/>
      </left>
      <right style="thin">
        <color auto="1"/>
      </right>
      <top style="thin">
        <color indexed="64"/>
      </top>
      <bottom style="thin">
        <color theme="0" tint="-0.14993743705557422"/>
      </bottom>
      <diagonal/>
    </border>
    <border>
      <left style="thin">
        <color auto="1"/>
      </left>
      <right style="thin">
        <color theme="0" tint="-0.24994659260841701"/>
      </right>
      <top/>
      <bottom/>
      <diagonal/>
    </border>
    <border>
      <left style="thin">
        <color theme="0" tint="-0.24994659260841701"/>
      </left>
      <right style="thin">
        <color theme="0" tint="-0.14996795556505021"/>
      </right>
      <top/>
      <bottom/>
      <diagonal/>
    </border>
    <border>
      <left style="thin">
        <color auto="1"/>
      </left>
      <right style="thin">
        <color theme="0" tint="-0.24994659260841701"/>
      </right>
      <top/>
      <bottom style="double">
        <color indexed="64"/>
      </bottom>
      <diagonal/>
    </border>
    <border>
      <left style="thin">
        <color theme="0" tint="-0.24994659260841701"/>
      </left>
      <right style="thin">
        <color theme="0" tint="-0.24994659260841701"/>
      </right>
      <top/>
      <bottom style="double">
        <color indexed="64"/>
      </bottom>
      <diagonal/>
    </border>
    <border>
      <left style="thin">
        <color indexed="64"/>
      </left>
      <right style="thin">
        <color theme="0" tint="-0.24994659260841701"/>
      </right>
      <top style="thin">
        <color indexed="64"/>
      </top>
      <bottom style="thin">
        <color theme="0" tint="-0.14993743705557422"/>
      </bottom>
      <diagonal/>
    </border>
    <border>
      <left style="thin">
        <color auto="1"/>
      </left>
      <right style="thin">
        <color theme="0" tint="-0.24994659260841701"/>
      </right>
      <top style="thin">
        <color indexed="64"/>
      </top>
      <bottom style="thin">
        <color theme="0" tint="-0.14996795556505021"/>
      </bottom>
      <diagonal/>
    </border>
    <border>
      <left style="thin">
        <color theme="0" tint="-0.24994659260841701"/>
      </left>
      <right style="thin">
        <color theme="0" tint="-0.24994659260841701"/>
      </right>
      <top style="thin">
        <color indexed="64"/>
      </top>
      <bottom style="thin">
        <color theme="0" tint="-0.14996795556505021"/>
      </bottom>
      <diagonal/>
    </border>
    <border>
      <left style="thin">
        <color theme="0" tint="-0.24994659260841701"/>
      </left>
      <right style="thin">
        <color theme="0" tint="-0.14996795556505021"/>
      </right>
      <top style="thin">
        <color indexed="64"/>
      </top>
      <bottom style="thin">
        <color theme="0" tint="-0.14996795556505021"/>
      </bottom>
      <diagonal/>
    </border>
    <border>
      <left style="thin">
        <color auto="1"/>
      </left>
      <right style="thin">
        <color theme="0" tint="-0.2499465926084170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14996795556505021"/>
      </top>
      <bottom style="thin">
        <color theme="0" tint="-0.14996795556505021"/>
      </bottom>
      <diagonal/>
    </border>
    <border>
      <left style="thin">
        <color theme="0" tint="-0.24994659260841701"/>
      </left>
      <right style="thin">
        <color theme="0" tint="-0.14996795556505021"/>
      </right>
      <top style="thin">
        <color theme="0" tint="-0.14996795556505021"/>
      </top>
      <bottom style="thin">
        <color theme="0" tint="-0.14996795556505021"/>
      </bottom>
      <diagonal/>
    </border>
    <border>
      <left style="thin">
        <color theme="0" tint="-0.24994659260841701"/>
      </left>
      <right/>
      <top/>
      <bottom style="double">
        <color indexed="64"/>
      </bottom>
      <diagonal/>
    </border>
    <border>
      <left style="thin">
        <color auto="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style="thin">
        <color theme="0" tint="-0.14996795556505021"/>
      </right>
      <top/>
      <bottom style="thin">
        <color theme="0" tint="-0.14996795556505021"/>
      </bottom>
      <diagonal/>
    </border>
    <border>
      <left style="thin">
        <color theme="0" tint="-0.24994659260841701"/>
      </left>
      <right style="thin">
        <color theme="0" tint="-0.24994659260841701"/>
      </right>
      <top style="thin">
        <color theme="0" tint="-0.14996795556505021"/>
      </top>
      <bottom style="double">
        <color indexed="64"/>
      </bottom>
      <diagonal/>
    </border>
    <border>
      <left style="thin">
        <color theme="0" tint="-0.24994659260841701"/>
      </left>
      <right style="thin">
        <color theme="0" tint="-0.14996795556505021"/>
      </right>
      <top style="thin">
        <color theme="0" tint="-0.14996795556505021"/>
      </top>
      <bottom style="double">
        <color indexed="64"/>
      </bottom>
      <diagonal/>
    </border>
    <border>
      <left style="thin">
        <color auto="1"/>
      </left>
      <right style="thin">
        <color theme="0" tint="-0.24994659260841701"/>
      </right>
      <top style="double">
        <color indexed="64"/>
      </top>
      <bottom/>
      <diagonal/>
    </border>
    <border>
      <left style="thin">
        <color theme="0" tint="-0.24994659260841701"/>
      </left>
      <right style="thin">
        <color theme="0" tint="-0.24994659260841701"/>
      </right>
      <top style="double">
        <color indexed="64"/>
      </top>
      <bottom/>
      <diagonal/>
    </border>
    <border>
      <left style="thin">
        <color auto="1"/>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auto="1"/>
      </left>
      <right style="thin">
        <color theme="0" tint="-0.24994659260841701"/>
      </right>
      <top style="thin">
        <color theme="0" tint="-0.14996795556505021"/>
      </top>
      <bottom style="double">
        <color indexed="64"/>
      </bottom>
      <diagonal/>
    </border>
    <border>
      <left style="thin">
        <color auto="1"/>
      </left>
      <right style="thin">
        <color theme="0" tint="-0.24994659260841701"/>
      </right>
      <top style="thin">
        <color indexed="64"/>
      </top>
      <bottom style="double">
        <color indexed="64"/>
      </bottom>
      <diagonal/>
    </border>
    <border>
      <left style="thin">
        <color theme="0" tint="-0.24994659260841701"/>
      </left>
      <right style="thin">
        <color theme="0" tint="-0.24994659260841701"/>
      </right>
      <top style="thin">
        <color indexed="64"/>
      </top>
      <bottom style="double">
        <color indexed="64"/>
      </bottom>
      <diagonal/>
    </border>
    <border>
      <left/>
      <right style="thin">
        <color theme="0" tint="-0.34998626667073579"/>
      </right>
      <top style="thin">
        <color indexed="64"/>
      </top>
      <bottom style="thin">
        <color theme="0" tint="-0.34998626667073579"/>
      </bottom>
      <diagonal/>
    </border>
    <border>
      <left/>
      <right style="thin">
        <color theme="0" tint="-0.14993743705557422"/>
      </right>
      <top style="thin">
        <color theme="0" tint="-0.14996795556505021"/>
      </top>
      <bottom/>
      <diagonal/>
    </border>
    <border>
      <left/>
      <right style="thin">
        <color theme="0" tint="-0.14993743705557422"/>
      </right>
      <top/>
      <bottom/>
      <diagonal/>
    </border>
    <border>
      <left/>
      <right style="thin">
        <color theme="0" tint="-0.14993743705557422"/>
      </right>
      <top style="thin">
        <color theme="0" tint="-0.14993743705557422"/>
      </top>
      <bottom style="thin">
        <color theme="0" tint="-0.14993743705557422"/>
      </bottom>
      <diagonal/>
    </border>
    <border>
      <left/>
      <right/>
      <top/>
      <bottom style="thin">
        <color theme="0" tint="-0.14996795556505021"/>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double">
        <color indexed="64"/>
      </bottom>
      <diagonal/>
    </border>
    <border>
      <left style="thin">
        <color indexed="64"/>
      </left>
      <right style="thin">
        <color theme="0" tint="-0.24994659260841701"/>
      </right>
      <top/>
      <bottom style="medium">
        <color indexed="64"/>
      </bottom>
      <diagonal/>
    </border>
    <border>
      <left style="thin">
        <color indexed="64"/>
      </left>
      <right style="thin">
        <color theme="0" tint="-0.24994659260841701"/>
      </right>
      <top style="thin">
        <color theme="0" tint="-0.14993743705557422"/>
      </top>
      <bottom style="thin">
        <color theme="0" tint="-0.14993743705557422"/>
      </bottom>
      <diagonal/>
    </border>
    <border>
      <left style="thin">
        <color indexed="64"/>
      </left>
      <right style="thin">
        <color theme="0" tint="-0.24994659260841701"/>
      </right>
      <top style="thin">
        <color theme="0" tint="-0.14993743705557422"/>
      </top>
      <bottom style="double">
        <color indexed="64"/>
      </bottom>
      <diagonal/>
    </border>
    <border>
      <left/>
      <right style="thin">
        <color theme="0" tint="-0.24994659260841701"/>
      </right>
      <top style="thin">
        <color indexed="64"/>
      </top>
      <bottom style="double">
        <color indexed="64"/>
      </bottom>
      <diagonal/>
    </border>
    <border>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auto="1"/>
      </right>
      <top style="thin">
        <color theme="0" tint="-0.24994659260841701"/>
      </top>
      <bottom style="double">
        <color indexed="64"/>
      </bottom>
      <diagonal/>
    </border>
    <border>
      <left style="thin">
        <color theme="0" tint="-0.14996795556505021"/>
      </left>
      <right style="thin">
        <color theme="0" tint="-0.14996795556505021"/>
      </right>
      <top style="thin">
        <color indexed="64"/>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double">
        <color indexed="64"/>
      </bottom>
      <diagonal/>
    </border>
    <border>
      <left style="thin">
        <color theme="0" tint="-0.14993743705557422"/>
      </left>
      <right style="thin">
        <color theme="0" tint="-0.14993743705557422"/>
      </right>
      <top style="thin">
        <color indexed="64"/>
      </top>
      <bottom style="thin">
        <color theme="0" tint="-0.24994659260841701"/>
      </bottom>
      <diagonal/>
    </border>
    <border>
      <left style="thin">
        <color theme="0" tint="-0.14993743705557422"/>
      </left>
      <right style="thin">
        <color theme="0" tint="-0.14993743705557422"/>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14996795556505021"/>
      </bottom>
      <diagonal/>
    </border>
    <border>
      <left style="thin">
        <color theme="0" tint="-0.14996795556505021"/>
      </left>
      <right style="thin">
        <color theme="0" tint="-0.14996795556505021"/>
      </right>
      <top style="thin">
        <color indexed="64"/>
      </top>
      <bottom style="thin">
        <color theme="0" tint="-0.34998626667073579"/>
      </bottom>
      <diagonal/>
    </border>
    <border>
      <left style="thin">
        <color theme="0" tint="-0.14996795556505021"/>
      </left>
      <right style="thin">
        <color theme="0" tint="-0.14996795556505021"/>
      </right>
      <top style="thin">
        <color theme="0" tint="-0.34998626667073579"/>
      </top>
      <bottom style="thin">
        <color theme="0" tint="-0.34998626667073579"/>
      </bottom>
      <diagonal/>
    </border>
    <border>
      <left style="thin">
        <color theme="0" tint="-0.14996795556505021"/>
      </left>
      <right style="thin">
        <color theme="0" tint="-0.14996795556505021"/>
      </right>
      <top style="thin">
        <color theme="0" tint="-0.34998626667073579"/>
      </top>
      <bottom style="double">
        <color indexed="64"/>
      </bottom>
      <diagonal/>
    </border>
    <border>
      <left style="thin">
        <color theme="0" tint="-0.14993743705557422"/>
      </left>
      <right style="thin">
        <color theme="0" tint="-0.14993743705557422"/>
      </right>
      <top style="thin">
        <color theme="0" tint="-0.24994659260841701"/>
      </top>
      <bottom style="double">
        <color indexed="64"/>
      </bottom>
      <diagonal/>
    </border>
    <border>
      <left style="thin">
        <color theme="0" tint="-0.14996795556505021"/>
      </left>
      <right/>
      <top style="thin">
        <color theme="0" tint="-0.24994659260841701"/>
      </top>
      <bottom style="double">
        <color indexed="64"/>
      </bottom>
      <diagonal/>
    </border>
    <border>
      <left/>
      <right style="thin">
        <color theme="0" tint="-0.14996795556505021"/>
      </right>
      <top style="thin">
        <color theme="0" tint="-0.24994659260841701"/>
      </top>
      <bottom style="double">
        <color indexed="64"/>
      </bottom>
      <diagonal/>
    </border>
    <border>
      <left style="thin">
        <color theme="0" tint="-0.14996795556505021"/>
      </left>
      <right/>
      <top style="thin">
        <color indexed="64"/>
      </top>
      <bottom style="thin">
        <color theme="0" tint="-0.24994659260841701"/>
      </bottom>
      <diagonal/>
    </border>
    <border>
      <left/>
      <right style="thin">
        <color theme="0" tint="-0.1499679555650502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double">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auto="1"/>
      </right>
      <top style="thin">
        <color indexed="64"/>
      </top>
      <bottom style="thin">
        <color theme="0" tint="-0.24994659260841701"/>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auto="1"/>
      </right>
      <top style="thin">
        <color theme="0" tint="-0.14996795556505021"/>
      </top>
      <bottom style="thin">
        <color theme="0" tint="-0.24994659260841701"/>
      </bottom>
      <diagonal/>
    </border>
    <border>
      <left/>
      <right style="thin">
        <color theme="0" tint="-0.24994659260841701"/>
      </right>
      <top style="thin">
        <color indexed="64"/>
      </top>
      <bottom style="thin">
        <color indexed="64"/>
      </bottom>
      <diagonal/>
    </border>
    <border>
      <left style="thin">
        <color theme="0" tint="-0.24994659260841701"/>
      </left>
      <right style="thin">
        <color auto="1"/>
      </right>
      <top style="thin">
        <color indexed="64"/>
      </top>
      <bottom style="double">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bottom/>
      <diagonal/>
    </border>
    <border>
      <left style="thin">
        <color theme="0" tint="-0.14996795556505021"/>
      </left>
      <right style="thin">
        <color theme="0" tint="-0.14996795556505021"/>
      </right>
      <top style="thin">
        <color theme="0" tint="-0.14996795556505021"/>
      </top>
      <bottom/>
      <diagonal/>
    </border>
    <border>
      <left style="thin">
        <color theme="1"/>
      </left>
      <right style="thin">
        <color theme="0" tint="-0.24994659260841701"/>
      </right>
      <top style="thin">
        <color theme="0" tint="-0.24994659260841701"/>
      </top>
      <bottom style="double">
        <color indexed="64"/>
      </bottom>
      <diagonal/>
    </border>
    <border>
      <left style="thin">
        <color theme="0" tint="-0.24994659260841701"/>
      </left>
      <right/>
      <top style="thin">
        <color theme="0" tint="-0.24994659260841701"/>
      </top>
      <bottom/>
      <diagonal/>
    </border>
    <border>
      <left style="thin">
        <color theme="0" tint="-0.24994659260841701"/>
      </left>
      <right style="thin">
        <color auto="1"/>
      </right>
      <top style="thin">
        <color theme="0" tint="-0.14996795556505021"/>
      </top>
      <bottom style="thin">
        <color theme="0" tint="-0.14996795556505021"/>
      </bottom>
      <diagonal/>
    </border>
    <border>
      <left style="thin">
        <color theme="0" tint="-0.24994659260841701"/>
      </left>
      <right style="thin">
        <color auto="1"/>
      </right>
      <top/>
      <bottom style="double">
        <color indexed="64"/>
      </bottom>
      <diagonal/>
    </border>
    <border>
      <left/>
      <right/>
      <top/>
      <bottom style="double">
        <color theme="1"/>
      </bottom>
      <diagonal/>
    </border>
    <border>
      <left style="thin">
        <color theme="0" tint="-0.249977111117893"/>
      </left>
      <right style="thin">
        <color theme="0" tint="-0.249977111117893"/>
      </right>
      <top/>
      <bottom style="double">
        <color theme="1"/>
      </bottom>
      <diagonal/>
    </border>
    <border>
      <left style="thin">
        <color theme="0" tint="-0.249977111117893"/>
      </left>
      <right style="thin">
        <color theme="0" tint="-0.249977111117893"/>
      </right>
      <top style="thin">
        <color theme="0" tint="-0.249977111117893"/>
      </top>
      <bottom style="double">
        <color theme="1"/>
      </bottom>
      <diagonal/>
    </border>
    <border>
      <left style="thin">
        <color theme="0" tint="-0.249977111117893"/>
      </left>
      <right/>
      <top style="thin">
        <color theme="0" tint="-0.249977111117893"/>
      </top>
      <bottom style="double">
        <color theme="1"/>
      </bottom>
      <diagonal/>
    </border>
    <border>
      <left style="thin">
        <color theme="0" tint="-0.249977111117893"/>
      </left>
      <right/>
      <top style="thin">
        <color theme="0" tint="-0.14996795556505021"/>
      </top>
      <bottom style="double">
        <color theme="1"/>
      </bottom>
      <diagonal/>
    </border>
    <border>
      <left/>
      <right/>
      <top style="thin">
        <color theme="0" tint="-0.24994659260841701"/>
      </top>
      <bottom style="double">
        <color theme="1"/>
      </bottom>
      <diagonal/>
    </border>
    <border>
      <left style="thin">
        <color auto="1"/>
      </left>
      <right style="thin">
        <color theme="0" tint="-0.249977111117893"/>
      </right>
      <top style="double">
        <color indexed="64"/>
      </top>
      <bottom/>
      <diagonal/>
    </border>
    <border>
      <left style="thin">
        <color auto="1"/>
      </left>
      <right style="thin">
        <color theme="0" tint="-0.249977111117893"/>
      </right>
      <top/>
      <bottom style="thin">
        <color indexed="64"/>
      </bottom>
      <diagonal/>
    </border>
    <border>
      <left style="thin">
        <color theme="0" tint="-0.24994659260841701"/>
      </left>
      <right style="thin">
        <color theme="0" tint="-0.24994659260841701"/>
      </right>
      <top style="thin">
        <color theme="0" tint="-0.14993743705557422"/>
      </top>
      <bottom style="thin">
        <color theme="0" tint="-0.14996795556505021"/>
      </bottom>
      <diagonal/>
    </border>
    <border>
      <left style="thin">
        <color theme="0" tint="-0.24994659260841701"/>
      </left>
      <right style="thin">
        <color theme="0" tint="-0.14996795556505021"/>
      </right>
      <top style="thin">
        <color theme="0" tint="-0.14993743705557422"/>
      </top>
      <bottom style="thin">
        <color theme="0" tint="-0.14996795556505021"/>
      </bottom>
      <diagonal/>
    </border>
    <border>
      <left style="thin">
        <color theme="0" tint="-0.14996795556505021"/>
      </left>
      <right style="thin">
        <color auto="1"/>
      </right>
      <top/>
      <bottom style="thin">
        <color theme="0" tint="-0.14996795556505021"/>
      </bottom>
      <diagonal/>
    </border>
    <border>
      <left style="thin">
        <color theme="0" tint="-0.24994659260841701"/>
      </left>
      <right style="thin">
        <color theme="0" tint="-0.24994659260841701"/>
      </right>
      <top style="thin">
        <color theme="0" tint="-0.24994659260841701"/>
      </top>
      <bottom style="double">
        <color theme="1"/>
      </bottom>
      <diagonal/>
    </border>
    <border>
      <left/>
      <right/>
      <top style="thin">
        <color indexed="64"/>
      </top>
      <bottom style="thin">
        <color theme="1"/>
      </bottom>
      <diagonal/>
    </border>
    <border>
      <left style="thin">
        <color theme="0" tint="-0.24994659260841701"/>
      </left>
      <right style="thin">
        <color theme="0" tint="-0.14993743705557422"/>
      </right>
      <top style="thin">
        <color theme="0" tint="-0.14996795556505021"/>
      </top>
      <bottom/>
      <diagonal/>
    </border>
    <border>
      <left style="thin">
        <color theme="0" tint="-0.24994659260841701"/>
      </left>
      <right style="thin">
        <color theme="0" tint="-0.14993743705557422"/>
      </right>
      <top/>
      <bottom/>
      <diagonal/>
    </border>
    <border>
      <left style="thin">
        <color theme="0" tint="-0.14996795556505021"/>
      </left>
      <right style="thin">
        <color theme="0" tint="-0.14996795556505021"/>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right style="medium">
        <color theme="1" tint="0.499984740745262"/>
      </right>
      <top/>
      <bottom/>
      <diagonal/>
    </border>
    <border>
      <left/>
      <right style="thin">
        <color theme="0" tint="-0.24994659260841701"/>
      </right>
      <top style="thin">
        <color theme="0" tint="-0.24994659260841701"/>
      </top>
      <bottom style="double">
        <color theme="1"/>
      </bottom>
      <diagonal/>
    </border>
    <border>
      <left/>
      <right style="medium">
        <color theme="1" tint="0.499984740745262"/>
      </right>
      <top/>
      <bottom style="thin">
        <color indexed="64"/>
      </bottom>
      <diagonal/>
    </border>
    <border>
      <left/>
      <right style="medium">
        <color theme="1" tint="0.499984740745262"/>
      </right>
      <top style="thin">
        <color indexed="64"/>
      </top>
      <bottom style="thin">
        <color indexed="64"/>
      </bottom>
      <diagonal/>
    </border>
    <border>
      <left/>
      <right style="medium">
        <color theme="1" tint="0.499984740745262"/>
      </right>
      <top style="thin">
        <color indexed="64"/>
      </top>
      <bottom/>
      <diagonal/>
    </border>
    <border>
      <left style="thin">
        <color theme="0" tint="-0.14996795556505021"/>
      </left>
      <right style="medium">
        <color theme="1" tint="0.499984740745262"/>
      </right>
      <top/>
      <bottom style="thin">
        <color theme="0" tint="-0.14996795556505021"/>
      </bottom>
      <diagonal/>
    </border>
    <border>
      <left style="thin">
        <color theme="0" tint="-0.14996795556505021"/>
      </left>
      <right style="medium">
        <color theme="1" tint="0.499984740745262"/>
      </right>
      <top style="thin">
        <color theme="0" tint="-0.14996795556505021"/>
      </top>
      <bottom style="thin">
        <color theme="0" tint="-0.14996795556505021"/>
      </bottom>
      <diagonal/>
    </border>
    <border>
      <left style="thin">
        <color theme="0" tint="-0.249977111117893"/>
      </left>
      <right style="medium">
        <color theme="1" tint="0.499984740745262"/>
      </right>
      <top style="thin">
        <color theme="0" tint="-0.14996795556505021"/>
      </top>
      <bottom style="thin">
        <color theme="0" tint="-0.14996795556505021"/>
      </bottom>
      <diagonal/>
    </border>
    <border>
      <left style="thin">
        <color theme="0" tint="-0.14996795556505021"/>
      </left>
      <right style="medium">
        <color theme="1" tint="0.499984740745262"/>
      </right>
      <top style="thin">
        <color theme="0" tint="-0.14996795556505021"/>
      </top>
      <bottom style="double">
        <color indexed="64"/>
      </bottom>
      <diagonal/>
    </border>
    <border>
      <left/>
      <right style="medium">
        <color theme="1" tint="0.499984740745262"/>
      </right>
      <top style="double">
        <color indexed="64"/>
      </top>
      <bottom/>
      <diagonal/>
    </border>
    <border>
      <left/>
      <right style="medium">
        <color theme="1" tint="0.499984740745262"/>
      </right>
      <top/>
      <bottom style="thin">
        <color theme="0" tint="-0.14993743705557422"/>
      </bottom>
      <diagonal/>
    </border>
    <border>
      <left style="thin">
        <color theme="0" tint="-0.249977111117893"/>
      </left>
      <right style="medium">
        <color theme="1" tint="0.499984740745262"/>
      </right>
      <top style="thin">
        <color theme="0" tint="-0.14993743705557422"/>
      </top>
      <bottom style="double">
        <color indexed="64"/>
      </bottom>
      <diagonal/>
    </border>
    <border>
      <left style="thin">
        <color theme="0" tint="-0.24994659260841701"/>
      </left>
      <right style="medium">
        <color theme="1" tint="0.499984740745262"/>
      </right>
      <top style="thin">
        <color indexed="64"/>
      </top>
      <bottom style="thin">
        <color theme="0" tint="-0.24994659260841701"/>
      </bottom>
      <diagonal/>
    </border>
    <border>
      <left style="thin">
        <color theme="0" tint="-0.24994659260841701"/>
      </left>
      <right style="medium">
        <color theme="1" tint="0.499984740745262"/>
      </right>
      <top style="thin">
        <color theme="0" tint="-0.24994659260841701"/>
      </top>
      <bottom style="thin">
        <color theme="0" tint="-0.24994659260841701"/>
      </bottom>
      <diagonal/>
    </border>
    <border>
      <left style="thin">
        <color theme="0" tint="-0.24994659260841701"/>
      </left>
      <right style="medium">
        <color theme="1" tint="0.499984740745262"/>
      </right>
      <top style="thin">
        <color theme="0" tint="-0.24994659260841701"/>
      </top>
      <bottom style="double">
        <color indexed="64"/>
      </bottom>
      <diagonal/>
    </border>
    <border>
      <left/>
      <right style="medium">
        <color theme="1" tint="0.499984740745262"/>
      </right>
      <top/>
      <bottom style="thin">
        <color theme="0" tint="-0.249977111117893"/>
      </bottom>
      <diagonal/>
    </border>
    <border>
      <left/>
      <right style="medium">
        <color theme="1" tint="0.499984740745262"/>
      </right>
      <top/>
      <bottom style="double">
        <color indexed="64"/>
      </bottom>
      <diagonal/>
    </border>
    <border>
      <left style="thin">
        <color theme="0" tint="-0.249977111117893"/>
      </left>
      <right style="medium">
        <color theme="1" tint="0.499984740745262"/>
      </right>
      <top/>
      <bottom style="thin">
        <color theme="0" tint="-0.249977111117893"/>
      </bottom>
      <diagonal/>
    </border>
    <border>
      <left/>
      <right style="medium">
        <color theme="1" tint="0.499984740745262"/>
      </right>
      <top style="thin">
        <color theme="0" tint="-0.249977111117893"/>
      </top>
      <bottom style="thin">
        <color theme="0" tint="-0.249977111117893"/>
      </bottom>
      <diagonal/>
    </border>
    <border>
      <left style="thin">
        <color theme="0" tint="-0.249977111117893"/>
      </left>
      <right style="medium">
        <color theme="1" tint="0.499984740745262"/>
      </right>
      <top style="double">
        <color indexed="64"/>
      </top>
      <bottom/>
      <diagonal/>
    </border>
    <border>
      <left style="thin">
        <color theme="0" tint="-0.249977111117893"/>
      </left>
      <right style="medium">
        <color theme="1" tint="0.499984740745262"/>
      </right>
      <top/>
      <bottom style="thin">
        <color indexed="64"/>
      </bottom>
      <diagonal/>
    </border>
    <border>
      <left style="thin">
        <color theme="0" tint="-0.14996795556505021"/>
      </left>
      <right style="medium">
        <color theme="1" tint="0.499984740745262"/>
      </right>
      <top style="thin">
        <color indexed="64"/>
      </top>
      <bottom style="thin">
        <color theme="0" tint="-0.249977111117893"/>
      </bottom>
      <diagonal/>
    </border>
    <border>
      <left style="thin">
        <color theme="0" tint="-0.249977111117893"/>
      </left>
      <right style="medium">
        <color theme="1" tint="0.499984740745262"/>
      </right>
      <top style="thin">
        <color indexed="64"/>
      </top>
      <bottom style="double">
        <color indexed="64"/>
      </bottom>
      <diagonal/>
    </border>
    <border>
      <left/>
      <right style="medium">
        <color theme="1" tint="0.499984740745262"/>
      </right>
      <top/>
      <bottom style="medium">
        <color indexed="64"/>
      </bottom>
      <diagonal/>
    </border>
    <border>
      <left style="thin">
        <color theme="0" tint="-0.249977111117893"/>
      </left>
      <right style="medium">
        <color theme="1" tint="0.499984740745262"/>
      </right>
      <top style="thin">
        <color indexed="64"/>
      </top>
      <bottom style="thin">
        <color theme="0" tint="-0.249977111117893"/>
      </bottom>
      <diagonal/>
    </border>
    <border>
      <left style="thin">
        <color theme="0" tint="-0.249977111117893"/>
      </left>
      <right style="medium">
        <color theme="1" tint="0.499984740745262"/>
      </right>
      <top/>
      <bottom/>
      <diagonal/>
    </border>
    <border>
      <left style="thin">
        <color theme="0" tint="-0.249977111117893"/>
      </left>
      <right style="medium">
        <color theme="1" tint="0.499984740745262"/>
      </right>
      <top style="thin">
        <color theme="0" tint="-0.249977111117893"/>
      </top>
      <bottom style="double">
        <color indexed="64"/>
      </bottom>
      <diagonal/>
    </border>
    <border>
      <left style="thin">
        <color theme="0" tint="-0.249977111117893"/>
      </left>
      <right style="medium">
        <color theme="1" tint="0.499984740745262"/>
      </right>
      <top style="thin">
        <color theme="0" tint="-0.249977111117893"/>
      </top>
      <bottom/>
      <diagonal/>
    </border>
    <border>
      <left style="thin">
        <color theme="0" tint="-0.249977111117893"/>
      </left>
      <right style="medium">
        <color theme="1" tint="0.499984740745262"/>
      </right>
      <top style="thin">
        <color theme="0" tint="-0.249977111117893"/>
      </top>
      <bottom style="thin">
        <color theme="0" tint="-0.249977111117893"/>
      </bottom>
      <diagonal/>
    </border>
    <border>
      <left/>
      <right style="medium">
        <color theme="1" tint="0.499984740745262"/>
      </right>
      <top style="thin">
        <color theme="0" tint="-0.249977111117893"/>
      </top>
      <bottom style="double">
        <color indexed="64"/>
      </bottom>
      <diagonal/>
    </border>
    <border>
      <left/>
      <right style="medium">
        <color theme="1" tint="0.499984740745262"/>
      </right>
      <top style="thin">
        <color indexed="64"/>
      </top>
      <bottom style="thin">
        <color theme="0" tint="-0.24994659260841701"/>
      </bottom>
      <diagonal/>
    </border>
    <border>
      <left/>
      <right style="medium">
        <color theme="1" tint="0.499984740745262"/>
      </right>
      <top/>
      <bottom style="thin">
        <color theme="0" tint="-0.24994659260841701"/>
      </bottom>
      <diagonal/>
    </border>
    <border>
      <left/>
      <right style="medium">
        <color theme="1" tint="0.499984740745262"/>
      </right>
      <top style="thin">
        <color theme="0" tint="-0.24994659260841701"/>
      </top>
      <bottom style="thin">
        <color theme="0" tint="-0.24994659260841701"/>
      </bottom>
      <diagonal/>
    </border>
    <border>
      <left style="thin">
        <color theme="0" tint="-0.249977111117893"/>
      </left>
      <right style="medium">
        <color theme="1" tint="0.499984740745262"/>
      </right>
      <top style="thin">
        <color theme="0" tint="-0.24994659260841701"/>
      </top>
      <bottom style="double">
        <color indexed="64"/>
      </bottom>
      <diagonal/>
    </border>
    <border>
      <left/>
      <right style="medium">
        <color theme="1" tint="0.499984740745262"/>
      </right>
      <top style="thin">
        <color indexed="64"/>
      </top>
      <bottom style="thin">
        <color theme="0" tint="-0.249977111117893"/>
      </bottom>
      <diagonal/>
    </border>
    <border>
      <left/>
      <right style="medium">
        <color theme="1" tint="0.499984740745262"/>
      </right>
      <top style="thin">
        <color theme="0" tint="-0.249977111117893"/>
      </top>
      <bottom/>
      <diagonal/>
    </border>
    <border>
      <left style="thin">
        <color theme="0" tint="-0.249977111117893"/>
      </left>
      <right style="medium">
        <color theme="1" tint="0.499984740745262"/>
      </right>
      <top/>
      <bottom style="double">
        <color theme="1"/>
      </bottom>
      <diagonal/>
    </border>
    <border>
      <left/>
      <right style="medium">
        <color theme="1" tint="0.499984740745262"/>
      </right>
      <top style="thin">
        <color indexed="64"/>
      </top>
      <bottom style="thin">
        <color theme="1"/>
      </bottom>
      <diagonal/>
    </border>
    <border>
      <left/>
      <right style="medium">
        <color theme="1" tint="0.499984740745262"/>
      </right>
      <top style="thin">
        <color theme="1"/>
      </top>
      <bottom style="thin">
        <color theme="0" tint="-0.249977111117893"/>
      </bottom>
      <diagonal/>
    </border>
    <border>
      <left/>
      <right style="medium">
        <color theme="1" tint="0.499984740745262"/>
      </right>
      <top style="thick">
        <color rgb="FFFF0000"/>
      </top>
      <bottom style="thick">
        <color rgb="FFFF0000"/>
      </bottom>
      <diagonal/>
    </border>
    <border>
      <left/>
      <right/>
      <top style="double">
        <color indexed="64"/>
      </top>
      <bottom style="double">
        <color indexed="64"/>
      </bottom>
      <diagonal/>
    </border>
    <border>
      <left/>
      <right style="medium">
        <color theme="1" tint="0.499984740745262"/>
      </right>
      <top style="double">
        <color indexed="64"/>
      </top>
      <bottom style="double">
        <color indexed="64"/>
      </bottom>
      <diagonal/>
    </border>
    <border>
      <left style="medium">
        <color indexed="64"/>
      </left>
      <right/>
      <top style="double">
        <color indexed="64"/>
      </top>
      <bottom style="double">
        <color indexed="64"/>
      </bottom>
      <diagonal/>
    </border>
    <border>
      <left style="medium">
        <color theme="1" tint="0.499984740745262"/>
      </left>
      <right/>
      <top style="thin">
        <color indexed="64"/>
      </top>
      <bottom style="thin">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theme="0" tint="-0.24994659260841701"/>
      </left>
      <right/>
      <top style="thin">
        <color indexed="64"/>
      </top>
      <bottom style="thin">
        <color indexed="64"/>
      </bottom>
      <diagonal/>
    </border>
    <border>
      <left style="thin">
        <color theme="0" tint="-0.14996795556505021"/>
      </left>
      <right/>
      <top/>
      <bottom style="thin">
        <color theme="0" tint="-0.14996795556505021"/>
      </bottom>
      <diagonal/>
    </border>
    <border>
      <left style="thin">
        <color theme="0" tint="-0.14996795556505021"/>
      </left>
      <right/>
      <top style="thin">
        <color theme="0" tint="-0.14996795556505021"/>
      </top>
      <bottom style="double">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theme="0" tint="-0.24994659260841701"/>
      </right>
      <top style="thin">
        <color theme="0" tint="-0.14996795556505021"/>
      </top>
      <bottom style="thin">
        <color theme="0" tint="-0.24994659260841701"/>
      </bottom>
      <diagonal/>
    </border>
    <border>
      <left style="thin">
        <color indexed="64"/>
      </left>
      <right style="thin">
        <color theme="0" tint="-0.24994659260841701"/>
      </right>
      <top/>
      <bottom style="thin">
        <color theme="0" tint="-0.1499679555650502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34998626667073579"/>
      </right>
      <top style="thin">
        <color theme="0" tint="-0.34998626667073579"/>
      </top>
      <bottom style="double">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style="thin">
        <color theme="0" tint="-0.34998626667073579"/>
      </left>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indexed="64"/>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top/>
      <bottom style="double">
        <color theme="1"/>
      </bottom>
      <diagonal/>
    </border>
    <border>
      <left style="thin">
        <color theme="0" tint="-0.24994659260841701"/>
      </left>
      <right/>
      <top style="thin">
        <color theme="0" tint="-0.24994659260841701"/>
      </top>
      <bottom style="double">
        <color theme="1"/>
      </bottom>
      <diagonal/>
    </border>
    <border>
      <left style="thin">
        <color indexed="64"/>
      </left>
      <right style="thin">
        <color theme="0" tint="-0.24994659260841701"/>
      </right>
      <top style="thin">
        <color theme="0" tint="-0.14993743705557422"/>
      </top>
      <bottom style="thin">
        <color theme="0" tint="-0.14996795556505021"/>
      </bottom>
      <diagonal/>
    </border>
    <border>
      <left style="thin">
        <color indexed="64"/>
      </left>
      <right style="thin">
        <color theme="0" tint="-0.14996795556505021"/>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theme="0" tint="-0.14993743705557422"/>
      </right>
      <top style="thin">
        <color theme="0" tint="-0.14996795556505021"/>
      </top>
      <bottom style="double">
        <color indexed="64"/>
      </bottom>
      <diagonal/>
    </border>
    <border>
      <left style="thin">
        <color indexed="64"/>
      </left>
      <right style="thin">
        <color theme="0" tint="-0.14993743705557422"/>
      </right>
      <top/>
      <bottom/>
      <diagonal/>
    </border>
    <border>
      <left style="thin">
        <color indexed="64"/>
      </left>
      <right style="thin">
        <color theme="0" tint="-0.14996795556505021"/>
      </right>
      <top/>
      <bottom style="thin">
        <color theme="0" tint="-0.14996795556505021"/>
      </bottom>
      <diagonal/>
    </border>
    <border>
      <left style="thin">
        <color indexed="64"/>
      </left>
      <right/>
      <top/>
      <bottom style="double">
        <color theme="1"/>
      </bottom>
      <diagonal/>
    </border>
    <border>
      <left style="thin">
        <color indexed="64"/>
      </left>
      <right style="thin">
        <color theme="0" tint="-0.14996795556505021"/>
      </right>
      <top style="thin">
        <color theme="0" tint="-0.14996795556505021"/>
      </top>
      <bottom style="double">
        <color indexed="64"/>
      </bottom>
      <diagonal/>
    </border>
    <border>
      <left style="thin">
        <color indexed="64"/>
      </left>
      <right style="thin">
        <color theme="0" tint="-0.14993743705557422"/>
      </right>
      <top style="thin">
        <color indexed="64"/>
      </top>
      <bottom style="thin">
        <color theme="0" tint="-0.14996795556505021"/>
      </bottom>
      <diagonal/>
    </border>
    <border>
      <left style="thin">
        <color indexed="64"/>
      </left>
      <right style="thin">
        <color theme="0" tint="-0.14993743705557422"/>
      </right>
      <top style="thin">
        <color theme="0" tint="-0.14996795556505021"/>
      </top>
      <bottom style="thin">
        <color theme="0" tint="-0.14996795556505021"/>
      </bottom>
      <diagonal/>
    </border>
    <border>
      <left/>
      <right style="medium">
        <color theme="1" tint="0.499984740745262"/>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top/>
      <bottom style="medium">
        <color indexed="64"/>
      </bottom>
      <diagonal/>
    </border>
    <border>
      <left/>
      <right style="thin">
        <color theme="2" tint="-0.24994659260841701"/>
      </right>
      <top/>
      <bottom/>
      <diagonal/>
    </border>
    <border>
      <left style="thin">
        <color indexed="64"/>
      </left>
      <right style="thin">
        <color theme="2" tint="-0.24994659260841701"/>
      </right>
      <top/>
      <bottom/>
      <diagonal/>
    </border>
    <border>
      <left style="thin">
        <color auto="1"/>
      </left>
      <right style="thin">
        <color theme="2" tint="-0.24994659260841701"/>
      </right>
      <top/>
      <bottom style="thin">
        <color indexed="64"/>
      </bottom>
      <diagonal/>
    </border>
    <border>
      <left style="thin">
        <color indexed="64"/>
      </left>
      <right/>
      <top/>
      <bottom style="thin">
        <color theme="0" tint="-0.14993743705557422"/>
      </bottom>
      <diagonal/>
    </border>
    <border>
      <left style="thin">
        <color indexed="64"/>
      </left>
      <right/>
      <top style="thin">
        <color theme="0" tint="-0.14993743705557422"/>
      </top>
      <bottom style="double">
        <color indexed="64"/>
      </bottom>
      <diagonal/>
    </border>
    <border>
      <left style="thin">
        <color indexed="64"/>
      </left>
      <right style="thin">
        <color theme="0" tint="-0.249977111117893"/>
      </right>
      <top/>
      <bottom style="thin">
        <color theme="0" tint="-0.249977111117893"/>
      </bottom>
      <diagonal/>
    </border>
    <border>
      <left style="thin">
        <color indexed="64"/>
      </left>
      <right style="thin">
        <color theme="0" tint="-0.249977111117893"/>
      </right>
      <top style="thin">
        <color theme="0" tint="-0.249977111117893"/>
      </top>
      <bottom style="double">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double">
        <color indexed="64"/>
      </bottom>
      <diagonal/>
    </border>
    <border>
      <left style="thin">
        <color indexed="64"/>
      </left>
      <right style="thin">
        <color theme="0" tint="-0.14996795556505021"/>
      </right>
      <top style="thin">
        <color indexed="64"/>
      </top>
      <bottom style="thin">
        <color theme="0" tint="-0.249977111117893"/>
      </bottom>
      <diagonal/>
    </border>
    <border>
      <left style="thin">
        <color indexed="64"/>
      </left>
      <right style="thin">
        <color theme="0" tint="-0.249977111117893"/>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style="thin">
        <color theme="0" tint="-0.249977111117893"/>
      </bottom>
      <diagonal/>
    </border>
    <border>
      <left style="thin">
        <color indexed="64"/>
      </left>
      <right style="thin">
        <color theme="0" tint="-0.249977111117893"/>
      </right>
      <top/>
      <bottom/>
      <diagonal/>
    </border>
    <border>
      <left style="thin">
        <color indexed="64"/>
      </left>
      <right style="thin">
        <color theme="0" tint="-0.249977111117893"/>
      </right>
      <top style="thin">
        <color indexed="64"/>
      </top>
      <bottom/>
      <diagonal/>
    </border>
    <border>
      <left style="thin">
        <color indexed="64"/>
      </left>
      <right style="thin">
        <color theme="0" tint="-0.249977111117893"/>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indexed="64"/>
      </left>
      <right style="thin">
        <color theme="0" tint="-0.249977111117893"/>
      </right>
      <top style="thin">
        <color indexed="64"/>
      </top>
      <bottom style="thin">
        <color theme="0" tint="-0.24994659260841701"/>
      </bottom>
      <diagonal/>
    </border>
    <border>
      <left style="thin">
        <color indexed="64"/>
      </left>
      <right style="thin">
        <color theme="0" tint="-0.249977111117893"/>
      </right>
      <top/>
      <bottom style="thin">
        <color theme="0" tint="-0.24994659260841701"/>
      </bottom>
      <diagonal/>
    </border>
    <border>
      <left style="thin">
        <color indexed="64"/>
      </left>
      <right style="thin">
        <color theme="0" tint="-0.249977111117893"/>
      </right>
      <top style="thin">
        <color theme="0" tint="-0.24994659260841701"/>
      </top>
      <bottom style="thin">
        <color theme="0" tint="-0.24994659260841701"/>
      </bottom>
      <diagonal/>
    </border>
    <border>
      <left style="thin">
        <color indexed="64"/>
      </left>
      <right/>
      <top style="thin">
        <color theme="0" tint="-0.24994659260841701"/>
      </top>
      <bottom style="double">
        <color indexed="64"/>
      </bottom>
      <diagonal/>
    </border>
    <border>
      <left style="thin">
        <color indexed="64"/>
      </left>
      <right style="thin">
        <color theme="0" tint="-0.249977111117893"/>
      </right>
      <top/>
      <bottom style="double">
        <color theme="1"/>
      </bottom>
      <diagonal/>
    </border>
    <border>
      <left style="thin">
        <color indexed="64"/>
      </left>
      <right/>
      <top style="thin">
        <color indexed="64"/>
      </top>
      <bottom style="thin">
        <color theme="1"/>
      </bottom>
      <diagonal/>
    </border>
    <border>
      <left style="thin">
        <color indexed="64"/>
      </left>
      <right style="thin">
        <color theme="0" tint="-0.249977111117893"/>
      </right>
      <top style="thin">
        <color theme="1"/>
      </top>
      <bottom style="thin">
        <color theme="0" tint="-0.249977111117893"/>
      </bottom>
      <diagonal/>
    </border>
    <border>
      <left style="thin">
        <color indexed="64"/>
      </left>
      <right style="thin">
        <color theme="0" tint="-0.249977111117893"/>
      </right>
      <top style="thin">
        <color indexed="64"/>
      </top>
      <bottom style="double">
        <color indexed="64"/>
      </bottom>
      <diagonal/>
    </border>
    <border>
      <left style="thin">
        <color indexed="64"/>
      </left>
      <right/>
      <top style="thick">
        <color rgb="FFFF0000"/>
      </top>
      <bottom style="thick">
        <color rgb="FFFF0000"/>
      </bottom>
      <diagonal/>
    </border>
    <border>
      <left/>
      <right/>
      <top style="thin">
        <color theme="0" tint="-0.24994659260841701"/>
      </top>
      <bottom/>
      <diagonal/>
    </border>
    <border>
      <left style="thin">
        <color theme="0" tint="-0.24994659260841701"/>
      </left>
      <right/>
      <top style="thin">
        <color theme="0" tint="-0.14996795556505021"/>
      </top>
      <bottom/>
      <diagonal/>
    </border>
    <border>
      <left style="medium">
        <color theme="0" tint="-0.34998626667073579"/>
      </left>
      <right style="medium">
        <color theme="0" tint="-0.34998626667073579"/>
      </right>
      <top style="thin">
        <color theme="0" tint="-0.24994659260841701"/>
      </top>
      <bottom style="double">
        <color indexed="64"/>
      </bottom>
      <diagonal/>
    </border>
    <border>
      <left style="medium">
        <color theme="0" tint="-0.34998626667073579"/>
      </left>
      <right style="medium">
        <color theme="0" tint="-0.34998626667073579"/>
      </right>
      <top/>
      <bottom style="thin">
        <color theme="0" tint="-0.24994659260841701"/>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4659260841701"/>
      </left>
      <right/>
      <top style="thin">
        <color theme="0" tint="-0.24994659260841701"/>
      </top>
      <bottom style="thin">
        <color theme="0" tint="-0.14993743705557422"/>
      </bottom>
      <diagonal/>
    </border>
    <border>
      <left style="thin">
        <color indexed="64"/>
      </left>
      <right style="thin">
        <color theme="0" tint="-0.249977111117893"/>
      </right>
      <top style="thin">
        <color theme="0" tint="-0.249977111117893"/>
      </top>
      <bottom style="thin">
        <color theme="0" tint="-0.24994659260841701"/>
      </bottom>
      <diagonal/>
    </border>
    <border>
      <left style="medium">
        <color theme="0" tint="-0.34998626667073579"/>
      </left>
      <right/>
      <top style="thin">
        <color indexed="64"/>
      </top>
      <bottom/>
      <diagonal/>
    </border>
    <border>
      <left/>
      <right style="thin">
        <color theme="0" tint="-0.24994659260841701"/>
      </right>
      <top style="thin">
        <color indexed="64"/>
      </top>
      <bottom/>
      <diagonal/>
    </border>
    <border>
      <left style="medium">
        <color theme="0" tint="-0.34998626667073579"/>
      </left>
      <right/>
      <top/>
      <bottom style="thin">
        <color theme="0" tint="-0.24994659260841701"/>
      </bottom>
      <diagonal/>
    </border>
    <border>
      <left style="thin">
        <color theme="0" tint="-0.34998626667073579"/>
      </left>
      <right style="medium">
        <color theme="0" tint="-0.34998626667073579"/>
      </right>
      <top/>
      <bottom style="thin">
        <color theme="0" tint="-0.24994659260841701"/>
      </bottom>
      <diagonal/>
    </border>
    <border>
      <left style="medium">
        <color theme="0" tint="-0.34998626667073579"/>
      </left>
      <right/>
      <top style="thin">
        <color theme="0" tint="-0.24994659260841701"/>
      </top>
      <bottom style="thin">
        <color theme="0" tint="-0.24994659260841701"/>
      </bottom>
      <diagonal/>
    </border>
    <border>
      <left style="thin">
        <color theme="0" tint="-0.34998626667073579"/>
      </left>
      <right style="medium">
        <color theme="0" tint="-0.34998626667073579"/>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indexed="64"/>
      </left>
      <right style="thin">
        <color theme="0" tint="-0.249977111117893"/>
      </right>
      <top style="thin">
        <color indexed="64"/>
      </top>
      <bottom style="thin">
        <color theme="0" tint="-0.34998626667073579"/>
      </bottom>
      <diagonal/>
    </border>
    <border>
      <left/>
      <right style="medium">
        <color theme="1" tint="0.499984740745262"/>
      </right>
      <top style="thin">
        <color indexed="64"/>
      </top>
      <bottom style="thin">
        <color theme="0" tint="-0.34998626667073579"/>
      </bottom>
      <diagonal/>
    </border>
    <border>
      <left style="thin">
        <color theme="0" tint="-0.24994659260841701"/>
      </left>
      <right style="medium">
        <color theme="0" tint="-0.34998626667073579"/>
      </right>
      <top style="thin">
        <color indexed="64"/>
      </top>
      <bottom style="thin">
        <color theme="0" tint="-0.24994659260841701"/>
      </bottom>
      <diagonal/>
    </border>
    <border>
      <left style="thin">
        <color theme="0" tint="-0.24994659260841701"/>
      </left>
      <right style="medium">
        <color theme="0" tint="-0.34998626667073579"/>
      </right>
      <top style="thin">
        <color theme="0" tint="-0.24994659260841701"/>
      </top>
      <bottom style="thin">
        <color theme="0" tint="-0.24994659260841701"/>
      </bottom>
      <diagonal/>
    </border>
    <border>
      <left style="thin">
        <color theme="0" tint="-0.24994659260841701"/>
      </left>
      <right style="medium">
        <color theme="0" tint="-0.34998626667073579"/>
      </right>
      <top style="thin">
        <color theme="0" tint="-0.24994659260841701"/>
      </top>
      <bottom style="double">
        <color indexed="64"/>
      </bottom>
      <diagonal/>
    </border>
    <border>
      <left style="medium">
        <color theme="0" tint="-0.34998626667073579"/>
      </left>
      <right style="thin">
        <color theme="0" tint="-0.34998626667073579"/>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15">
    <xf numFmtId="0" fontId="0" fillId="0" borderId="0" xfId="0"/>
    <xf numFmtId="49" fontId="4" fillId="2" borderId="0" xfId="0" applyNumberFormat="1" applyFont="1" applyFill="1" applyAlignment="1">
      <alignment horizontal="center" vertical="center" wrapText="1"/>
    </xf>
    <xf numFmtId="0" fontId="5" fillId="0" borderId="0" xfId="0" applyFont="1" applyAlignment="1">
      <alignment wrapText="1"/>
    </xf>
    <xf numFmtId="49" fontId="6" fillId="0" borderId="0" xfId="0" applyNumberFormat="1" applyFont="1" applyAlignment="1">
      <alignment horizontal="right"/>
    </xf>
    <xf numFmtId="0" fontId="3" fillId="0" borderId="0" xfId="0" applyFont="1"/>
    <xf numFmtId="0" fontId="7" fillId="0" borderId="0" xfId="0" applyFont="1"/>
    <xf numFmtId="164" fontId="0" fillId="0" borderId="0" xfId="2" applyNumberFormat="1" applyFont="1"/>
    <xf numFmtId="165" fontId="5" fillId="0" borderId="0" xfId="1" applyNumberFormat="1" applyFont="1" applyFill="1" applyBorder="1" applyAlignment="1">
      <alignment wrapText="1"/>
    </xf>
    <xf numFmtId="165" fontId="0" fillId="0" borderId="0" xfId="1" applyNumberFormat="1" applyFont="1"/>
    <xf numFmtId="165" fontId="0" fillId="0" borderId="1" xfId="1" applyNumberFormat="1" applyFont="1" applyBorder="1"/>
    <xf numFmtId="164" fontId="3" fillId="0" borderId="0" xfId="2" applyNumberFormat="1" applyFont="1"/>
    <xf numFmtId="49" fontId="4" fillId="5" borderId="0" xfId="0" applyNumberFormat="1" applyFont="1" applyFill="1" applyAlignment="1">
      <alignment horizontal="left" wrapText="1"/>
    </xf>
    <xf numFmtId="49" fontId="4" fillId="5" borderId="0" xfId="0" applyNumberFormat="1" applyFont="1" applyFill="1" applyAlignment="1">
      <alignment horizontal="center" vertical="center" wrapText="1"/>
    </xf>
    <xf numFmtId="0" fontId="0" fillId="5" borderId="0" xfId="0" applyFill="1"/>
    <xf numFmtId="0" fontId="2" fillId="5" borderId="0" xfId="0" applyFont="1" applyFill="1" applyAlignment="1">
      <alignment horizontal="center" vertical="center"/>
    </xf>
    <xf numFmtId="49" fontId="4" fillId="6" borderId="0" xfId="0" applyNumberFormat="1" applyFont="1" applyFill="1" applyAlignment="1">
      <alignment horizontal="center" vertical="center" wrapText="1"/>
    </xf>
    <xf numFmtId="49" fontId="3" fillId="0" borderId="0" xfId="0" applyNumberFormat="1" applyFont="1" applyAlignment="1">
      <alignment horizontal="left"/>
    </xf>
    <xf numFmtId="49" fontId="3" fillId="0" borderId="0" xfId="0" applyNumberFormat="1" applyFont="1" applyAlignment="1">
      <alignment horizontal="right"/>
    </xf>
    <xf numFmtId="164" fontId="0" fillId="0" borderId="0" xfId="0" applyNumberFormat="1"/>
    <xf numFmtId="164" fontId="0" fillId="0" borderId="1" xfId="2" applyNumberFormat="1" applyFont="1" applyBorder="1"/>
    <xf numFmtId="0" fontId="6" fillId="0" borderId="0" xfId="0" applyFont="1"/>
    <xf numFmtId="0" fontId="0" fillId="7" borderId="0" xfId="0" applyFill="1"/>
    <xf numFmtId="44" fontId="0" fillId="0" borderId="0" xfId="2" applyFont="1"/>
    <xf numFmtId="0" fontId="0" fillId="0" borderId="0" xfId="0" applyAlignment="1">
      <alignment wrapText="1"/>
    </xf>
    <xf numFmtId="6" fontId="10" fillId="8" borderId="2" xfId="0" applyNumberFormat="1" applyFont="1" applyFill="1" applyBorder="1" applyAlignment="1">
      <alignment horizontal="right" vertical="center" wrapText="1"/>
    </xf>
    <xf numFmtId="6" fontId="10" fillId="8" borderId="3" xfId="0" applyNumberFormat="1" applyFont="1" applyFill="1" applyBorder="1" applyAlignment="1">
      <alignment horizontal="right" vertical="center" wrapText="1"/>
    </xf>
    <xf numFmtId="0" fontId="11" fillId="4" borderId="8" xfId="0" applyFont="1" applyFill="1" applyBorder="1" applyAlignment="1">
      <alignment vertical="center" wrapText="1"/>
    </xf>
    <xf numFmtId="0" fontId="11" fillId="4" borderId="9" xfId="0" applyFont="1" applyFill="1" applyBorder="1" applyAlignment="1">
      <alignment vertical="center" wrapText="1"/>
    </xf>
    <xf numFmtId="0" fontId="11" fillId="4" borderId="10" xfId="0" applyFont="1" applyFill="1" applyBorder="1" applyAlignment="1">
      <alignment vertical="center" wrapText="1"/>
    </xf>
    <xf numFmtId="0" fontId="11" fillId="10" borderId="8" xfId="0" applyFont="1" applyFill="1" applyBorder="1" applyAlignment="1">
      <alignment vertical="center" wrapText="1"/>
    </xf>
    <xf numFmtId="0" fontId="11" fillId="10" borderId="9" xfId="0" applyFont="1" applyFill="1" applyBorder="1" applyAlignment="1">
      <alignment vertical="center" wrapText="1"/>
    </xf>
    <xf numFmtId="0" fontId="11" fillId="10" borderId="10" xfId="0" applyFont="1" applyFill="1" applyBorder="1" applyAlignment="1">
      <alignment vertical="center" wrapText="1"/>
    </xf>
    <xf numFmtId="0" fontId="11" fillId="10" borderId="3" xfId="0" applyFont="1" applyFill="1" applyBorder="1" applyAlignment="1">
      <alignment vertical="center" wrapText="1"/>
    </xf>
    <xf numFmtId="0" fontId="11" fillId="10" borderId="6" xfId="0" applyFont="1" applyFill="1" applyBorder="1" applyAlignment="1">
      <alignment vertical="center" wrapText="1"/>
    </xf>
    <xf numFmtId="0" fontId="11" fillId="10" borderId="7" xfId="0" applyFont="1" applyFill="1" applyBorder="1" applyAlignment="1">
      <alignment vertical="center" wrapText="1"/>
    </xf>
    <xf numFmtId="0" fontId="11" fillId="4" borderId="6" xfId="0" applyFont="1" applyFill="1" applyBorder="1" applyAlignment="1">
      <alignment vertical="center" wrapText="1"/>
    </xf>
    <xf numFmtId="49" fontId="0" fillId="0" borderId="0" xfId="0" applyNumberFormat="1" applyAlignment="1">
      <alignment horizontal="left"/>
    </xf>
    <xf numFmtId="1" fontId="0" fillId="0" borderId="0" xfId="0" applyNumberFormat="1"/>
    <xf numFmtId="1" fontId="0" fillId="0" borderId="1" xfId="0" applyNumberFormat="1" applyBorder="1"/>
    <xf numFmtId="0" fontId="0" fillId="0" borderId="0" xfId="0" applyAlignment="1">
      <alignment horizontal="center" vertical="center" wrapText="1"/>
    </xf>
    <xf numFmtId="0" fontId="12" fillId="0" borderId="0" xfId="0" applyFont="1" applyAlignment="1">
      <alignment horizontal="left"/>
    </xf>
    <xf numFmtId="9" fontId="0" fillId="0" borderId="0" xfId="3" applyFont="1"/>
    <xf numFmtId="164" fontId="0" fillId="0" borderId="0" xfId="2" applyNumberFormat="1" applyFont="1" applyFill="1" applyBorder="1"/>
    <xf numFmtId="0" fontId="6" fillId="12" borderId="0" xfId="0" applyFont="1" applyFill="1" applyAlignment="1">
      <alignment horizontal="left"/>
    </xf>
    <xf numFmtId="0" fontId="0" fillId="12" borderId="0" xfId="0" applyFill="1"/>
    <xf numFmtId="164" fontId="0" fillId="12" borderId="0" xfId="2" applyNumberFormat="1" applyFont="1" applyFill="1" applyBorder="1"/>
    <xf numFmtId="164" fontId="0" fillId="12" borderId="11" xfId="0" applyNumberFormat="1" applyFill="1" applyBorder="1"/>
    <xf numFmtId="0" fontId="5" fillId="0" borderId="0" xfId="0" quotePrefix="1" applyFont="1" applyAlignment="1">
      <alignment wrapText="1"/>
    </xf>
    <xf numFmtId="0" fontId="5" fillId="7" borderId="0" xfId="0" applyFont="1" applyFill="1" applyAlignment="1">
      <alignment wrapText="1"/>
    </xf>
    <xf numFmtId="165" fontId="0" fillId="7" borderId="0" xfId="1" applyNumberFormat="1" applyFont="1" applyFill="1"/>
    <xf numFmtId="165" fontId="0" fillId="7" borderId="1" xfId="1" applyNumberFormat="1" applyFont="1" applyFill="1" applyBorder="1"/>
    <xf numFmtId="0" fontId="0" fillId="9" borderId="0" xfId="0" applyFill="1"/>
    <xf numFmtId="0" fontId="0" fillId="14" borderId="0" xfId="0" applyFill="1"/>
    <xf numFmtId="0" fontId="0" fillId="15" borderId="0" xfId="0" applyFill="1"/>
    <xf numFmtId="0" fontId="0" fillId="0" borderId="12" xfId="0" applyBorder="1"/>
    <xf numFmtId="0" fontId="13" fillId="12" borderId="12" xfId="0" applyFont="1" applyFill="1" applyBorder="1"/>
    <xf numFmtId="0" fontId="0" fillId="12" borderId="12" xfId="0" applyFill="1" applyBorder="1"/>
    <xf numFmtId="0" fontId="0" fillId="0" borderId="0" xfId="0" applyAlignment="1">
      <alignment vertical="center"/>
    </xf>
    <xf numFmtId="0" fontId="0" fillId="13" borderId="0" xfId="0" applyFill="1" applyAlignment="1">
      <alignment vertical="center"/>
    </xf>
    <xf numFmtId="49" fontId="3" fillId="0" borderId="12" xfId="0" applyNumberFormat="1" applyFont="1" applyBorder="1" applyAlignment="1">
      <alignment horizontal="left"/>
    </xf>
    <xf numFmtId="43" fontId="0" fillId="0" borderId="0" xfId="1" applyFont="1"/>
    <xf numFmtId="43" fontId="0" fillId="0" borderId="0" xfId="1" applyFont="1" applyAlignment="1">
      <alignment vertical="center"/>
    </xf>
    <xf numFmtId="43" fontId="3" fillId="0" borderId="0" xfId="1" applyFont="1"/>
    <xf numFmtId="43" fontId="0" fillId="0" borderId="1" xfId="1" applyFont="1" applyBorder="1"/>
    <xf numFmtId="0" fontId="0" fillId="0" borderId="0" xfId="0" applyAlignment="1">
      <alignment horizontal="left" vertical="center" wrapText="1"/>
    </xf>
    <xf numFmtId="0" fontId="16" fillId="16" borderId="14" xfId="0" applyFont="1" applyFill="1" applyBorder="1" applyAlignment="1">
      <alignment horizontal="left" vertical="center" wrapText="1"/>
    </xf>
    <xf numFmtId="0" fontId="0" fillId="16" borderId="14" xfId="0" applyFill="1" applyBorder="1" applyAlignment="1">
      <alignment horizontal="left" vertical="center" wrapText="1"/>
    </xf>
    <xf numFmtId="164" fontId="3" fillId="0" borderId="0" xfId="2" applyNumberFormat="1" applyFont="1" applyBorder="1" applyAlignment="1">
      <alignment vertical="center"/>
    </xf>
    <xf numFmtId="164" fontId="0" fillId="12" borderId="0" xfId="2" applyNumberFormat="1" applyFont="1" applyFill="1" applyBorder="1" applyAlignment="1">
      <alignment vertical="center"/>
    </xf>
    <xf numFmtId="164" fontId="0" fillId="12" borderId="11" xfId="0" applyNumberFormat="1" applyFill="1" applyBorder="1" applyAlignment="1">
      <alignment vertical="center"/>
    </xf>
    <xf numFmtId="9" fontId="0" fillId="0" borderId="0" xfId="3" applyFont="1" applyAlignment="1">
      <alignment vertical="center"/>
    </xf>
    <xf numFmtId="0" fontId="2" fillId="6" borderId="0" xfId="0" applyFont="1" applyFill="1" applyAlignment="1">
      <alignment horizontal="center" vertical="center"/>
    </xf>
    <xf numFmtId="0" fontId="0" fillId="13" borderId="0" xfId="0" applyFill="1"/>
    <xf numFmtId="44" fontId="0" fillId="13" borderId="0" xfId="2" applyFont="1" applyFill="1"/>
    <xf numFmtId="6" fontId="0" fillId="13" borderId="0" xfId="0" applyNumberFormat="1" applyFill="1"/>
    <xf numFmtId="0" fontId="0" fillId="17" borderId="13" xfId="0" applyFill="1" applyBorder="1" applyAlignment="1">
      <alignment horizontal="left" vertical="center" wrapText="1"/>
    </xf>
    <xf numFmtId="0" fontId="0" fillId="13" borderId="23" xfId="0" applyFill="1" applyBorder="1" applyAlignment="1">
      <alignment horizontal="left" vertical="center" wrapText="1"/>
    </xf>
    <xf numFmtId="0" fontId="0" fillId="0" borderId="16" xfId="0" applyBorder="1" applyAlignment="1">
      <alignment horizontal="left" vertical="center" wrapText="1"/>
    </xf>
    <xf numFmtId="0" fontId="0" fillId="13" borderId="38" xfId="0" applyFill="1" applyBorder="1" applyAlignment="1">
      <alignment horizontal="left" vertical="center" wrapText="1"/>
    </xf>
    <xf numFmtId="0" fontId="0" fillId="0" borderId="39" xfId="0" applyBorder="1" applyAlignment="1">
      <alignment horizontal="left" vertical="center" wrapText="1"/>
    </xf>
    <xf numFmtId="0" fontId="0" fillId="13" borderId="40" xfId="0" applyFill="1" applyBorder="1" applyAlignment="1">
      <alignment horizontal="left" vertical="center" wrapText="1"/>
    </xf>
    <xf numFmtId="0" fontId="0" fillId="0" borderId="27" xfId="0" applyBorder="1" applyAlignment="1">
      <alignment horizontal="left" vertical="center" wrapText="1"/>
    </xf>
    <xf numFmtId="0" fontId="0" fillId="0" borderId="23" xfId="0" applyBorder="1" applyAlignment="1">
      <alignment horizontal="left" vertical="center" wrapText="1"/>
    </xf>
    <xf numFmtId="0" fontId="0" fillId="0" borderId="17" xfId="0" applyBorder="1" applyAlignment="1">
      <alignment horizontal="left" vertical="center" wrapText="1"/>
    </xf>
    <xf numFmtId="166" fontId="0" fillId="0" borderId="0" xfId="0" applyNumberFormat="1"/>
    <xf numFmtId="0" fontId="0" fillId="0" borderId="43" xfId="0" applyBorder="1"/>
    <xf numFmtId="164" fontId="0" fillId="0" borderId="43" xfId="2" applyNumberFormat="1" applyFont="1" applyBorder="1"/>
    <xf numFmtId="165" fontId="0" fillId="0" borderId="43" xfId="1" applyNumberFormat="1" applyFont="1" applyBorder="1"/>
    <xf numFmtId="49" fontId="0" fillId="0" borderId="43" xfId="0" applyNumberFormat="1" applyBorder="1" applyAlignment="1">
      <alignment horizontal="left"/>
    </xf>
    <xf numFmtId="0" fontId="5" fillId="0" borderId="43" xfId="0" applyFont="1" applyBorder="1" applyAlignment="1">
      <alignment wrapText="1"/>
    </xf>
    <xf numFmtId="165" fontId="0" fillId="0" borderId="43" xfId="1" applyNumberFormat="1" applyFont="1" applyFill="1" applyBorder="1"/>
    <xf numFmtId="17" fontId="2" fillId="6" borderId="0" xfId="0" applyNumberFormat="1" applyFont="1" applyFill="1" applyAlignment="1">
      <alignment horizontal="center" vertical="center"/>
    </xf>
    <xf numFmtId="0" fontId="0" fillId="0" borderId="46" xfId="0" applyBorder="1" applyAlignment="1">
      <alignment wrapText="1"/>
    </xf>
    <xf numFmtId="0" fontId="0" fillId="0" borderId="46" xfId="0" quotePrefix="1" applyBorder="1"/>
    <xf numFmtId="0" fontId="0" fillId="0" borderId="46" xfId="0" applyBorder="1"/>
    <xf numFmtId="0" fontId="18" fillId="0" borderId="46" xfId="0" applyFont="1" applyBorder="1"/>
    <xf numFmtId="0" fontId="19" fillId="0" borderId="46" xfId="0" applyFont="1" applyBorder="1"/>
    <xf numFmtId="0" fontId="0" fillId="0" borderId="44" xfId="0" applyBorder="1"/>
    <xf numFmtId="165" fontId="0" fillId="0" borderId="47" xfId="1" applyNumberFormat="1" applyFont="1" applyFill="1" applyBorder="1"/>
    <xf numFmtId="165" fontId="0" fillId="0" borderId="48" xfId="1" applyNumberFormat="1" applyFont="1" applyBorder="1"/>
    <xf numFmtId="166" fontId="0" fillId="0" borderId="44" xfId="0" applyNumberFormat="1" applyBorder="1"/>
    <xf numFmtId="165" fontId="0" fillId="0" borderId="45" xfId="1" applyNumberFormat="1" applyFont="1" applyBorder="1"/>
    <xf numFmtId="164" fontId="0" fillId="0" borderId="45" xfId="2" applyNumberFormat="1" applyFont="1" applyBorder="1"/>
    <xf numFmtId="165" fontId="1" fillId="0" borderId="45" xfId="1" applyNumberFormat="1" applyFont="1" applyBorder="1"/>
    <xf numFmtId="43" fontId="1" fillId="0" borderId="45" xfId="1" applyFont="1" applyBorder="1"/>
    <xf numFmtId="0" fontId="0" fillId="0" borderId="45" xfId="0" applyBorder="1"/>
    <xf numFmtId="164" fontId="3" fillId="0" borderId="45" xfId="0" applyNumberFormat="1" applyFont="1" applyBorder="1"/>
    <xf numFmtId="165" fontId="0" fillId="0" borderId="46" xfId="1" applyNumberFormat="1" applyFont="1" applyFill="1" applyBorder="1"/>
    <xf numFmtId="165" fontId="0" fillId="0" borderId="46" xfId="1" applyNumberFormat="1" applyFont="1" applyBorder="1"/>
    <xf numFmtId="164" fontId="0" fillId="0" borderId="46" xfId="2" applyNumberFormat="1" applyFont="1" applyBorder="1"/>
    <xf numFmtId="165" fontId="1" fillId="0" borderId="46" xfId="1" applyNumberFormat="1" applyFont="1" applyBorder="1"/>
    <xf numFmtId="164" fontId="3" fillId="0" borderId="46" xfId="0" applyNumberFormat="1" applyFont="1" applyBorder="1"/>
    <xf numFmtId="165" fontId="0" fillId="0" borderId="50" xfId="1" applyNumberFormat="1" applyFont="1" applyFill="1" applyBorder="1"/>
    <xf numFmtId="165" fontId="0" fillId="0" borderId="49" xfId="1" applyNumberFormat="1" applyFont="1" applyBorder="1"/>
    <xf numFmtId="165" fontId="0" fillId="0" borderId="50" xfId="1" applyNumberFormat="1" applyFont="1" applyBorder="1"/>
    <xf numFmtId="0" fontId="0" fillId="0" borderId="51" xfId="0" applyBorder="1"/>
    <xf numFmtId="0" fontId="0" fillId="0" borderId="52" xfId="0" applyBorder="1"/>
    <xf numFmtId="164" fontId="0" fillId="0" borderId="49" xfId="2" applyNumberFormat="1" applyFont="1" applyBorder="1"/>
    <xf numFmtId="164" fontId="0" fillId="0" borderId="50" xfId="2" applyNumberFormat="1" applyFont="1" applyBorder="1"/>
    <xf numFmtId="165" fontId="1" fillId="0" borderId="49" xfId="1" applyNumberFormat="1" applyFont="1" applyBorder="1"/>
    <xf numFmtId="165" fontId="1" fillId="0" borderId="50" xfId="1" applyNumberFormat="1" applyFont="1" applyBorder="1"/>
    <xf numFmtId="1" fontId="0" fillId="0" borderId="50" xfId="0" applyNumberFormat="1" applyBorder="1"/>
    <xf numFmtId="0" fontId="0" fillId="0" borderId="49" xfId="0" applyBorder="1"/>
    <xf numFmtId="0" fontId="0" fillId="0" borderId="50" xfId="0" applyBorder="1"/>
    <xf numFmtId="164" fontId="3" fillId="0" borderId="49" xfId="0" applyNumberFormat="1" applyFont="1" applyBorder="1"/>
    <xf numFmtId="164" fontId="3" fillId="0" borderId="50" xfId="0" applyNumberFormat="1" applyFont="1" applyBorder="1"/>
    <xf numFmtId="165" fontId="0" fillId="0" borderId="53" xfId="1" applyNumberFormat="1" applyFont="1" applyBorder="1"/>
    <xf numFmtId="164" fontId="0" fillId="0" borderId="51" xfId="0" applyNumberFormat="1" applyBorder="1"/>
    <xf numFmtId="164" fontId="0" fillId="0" borderId="52" xfId="0" applyNumberFormat="1" applyBorder="1"/>
    <xf numFmtId="165" fontId="0" fillId="0" borderId="55" xfId="1" applyNumberFormat="1" applyFont="1" applyFill="1" applyBorder="1"/>
    <xf numFmtId="165" fontId="0" fillId="0" borderId="55" xfId="1" applyNumberFormat="1" applyFont="1" applyBorder="1"/>
    <xf numFmtId="164" fontId="0" fillId="0" borderId="55" xfId="2" applyNumberFormat="1" applyFont="1" applyBorder="1"/>
    <xf numFmtId="165" fontId="1" fillId="0" borderId="55" xfId="1" applyNumberFormat="1" applyFont="1" applyBorder="1"/>
    <xf numFmtId="43" fontId="1" fillId="0" borderId="55" xfId="1" applyFont="1" applyBorder="1"/>
    <xf numFmtId="1" fontId="0" fillId="0" borderId="55" xfId="0" applyNumberFormat="1" applyBorder="1"/>
    <xf numFmtId="0" fontId="0" fillId="0" borderId="55" xfId="0" applyBorder="1"/>
    <xf numFmtId="164" fontId="3" fillId="0" borderId="55" xfId="0" applyNumberFormat="1" applyFont="1" applyBorder="1"/>
    <xf numFmtId="0" fontId="2" fillId="5" borderId="54" xfId="0" applyFont="1" applyFill="1" applyBorder="1" applyAlignment="1">
      <alignment horizontal="center" vertical="center"/>
    </xf>
    <xf numFmtId="49" fontId="4" fillId="5" borderId="54" xfId="0" applyNumberFormat="1" applyFont="1" applyFill="1" applyBorder="1" applyAlignment="1">
      <alignment horizontal="center" vertical="center" wrapText="1"/>
    </xf>
    <xf numFmtId="0" fontId="0" fillId="0" borderId="54" xfId="0" applyBorder="1"/>
    <xf numFmtId="165" fontId="0" fillId="0" borderId="56" xfId="1" applyNumberFormat="1" applyFont="1" applyFill="1" applyBorder="1"/>
    <xf numFmtId="165" fontId="0" fillId="0" borderId="56" xfId="1" applyNumberFormat="1" applyFont="1" applyBorder="1"/>
    <xf numFmtId="164" fontId="0" fillId="0" borderId="56" xfId="2" applyNumberFormat="1" applyFont="1" applyBorder="1"/>
    <xf numFmtId="165" fontId="1" fillId="0" borderId="56" xfId="1" applyNumberFormat="1" applyFont="1" applyBorder="1"/>
    <xf numFmtId="43" fontId="1" fillId="0" borderId="56" xfId="1" applyFont="1" applyBorder="1"/>
    <xf numFmtId="1" fontId="0" fillId="0" borderId="56" xfId="0" applyNumberFormat="1" applyBorder="1"/>
    <xf numFmtId="0" fontId="0" fillId="0" borderId="56" xfId="0" applyBorder="1"/>
    <xf numFmtId="164" fontId="3" fillId="0" borderId="56" xfId="0" applyNumberFormat="1" applyFont="1" applyBorder="1"/>
    <xf numFmtId="165" fontId="0" fillId="0" borderId="57" xfId="1" applyNumberFormat="1" applyFont="1" applyBorder="1"/>
    <xf numFmtId="164" fontId="0" fillId="0" borderId="54" xfId="0" applyNumberFormat="1" applyBorder="1"/>
    <xf numFmtId="165" fontId="5" fillId="0" borderId="45" xfId="1" applyNumberFormat="1" applyFont="1" applyFill="1" applyBorder="1" applyAlignment="1">
      <alignment wrapText="1"/>
    </xf>
    <xf numFmtId="164" fontId="1" fillId="0" borderId="45" xfId="2" applyNumberFormat="1" applyFont="1" applyBorder="1"/>
    <xf numFmtId="165" fontId="5" fillId="0" borderId="56" xfId="1" applyNumberFormat="1" applyFont="1" applyFill="1" applyBorder="1" applyAlignment="1">
      <alignment wrapText="1"/>
    </xf>
    <xf numFmtId="0" fontId="5" fillId="0" borderId="58" xfId="0" applyFont="1" applyBorder="1" applyAlignment="1">
      <alignment wrapText="1"/>
    </xf>
    <xf numFmtId="165" fontId="5" fillId="0" borderId="59" xfId="1" applyNumberFormat="1" applyFont="1" applyFill="1" applyBorder="1" applyAlignment="1">
      <alignment wrapText="1"/>
    </xf>
    <xf numFmtId="165" fontId="5" fillId="0" borderId="60" xfId="1" applyNumberFormat="1" applyFont="1" applyFill="1" applyBorder="1" applyAlignment="1">
      <alignment wrapText="1"/>
    </xf>
    <xf numFmtId="165" fontId="0" fillId="0" borderId="62" xfId="1" applyNumberFormat="1" applyFont="1" applyBorder="1"/>
    <xf numFmtId="49" fontId="4" fillId="3" borderId="64" xfId="0" applyNumberFormat="1" applyFont="1" applyFill="1" applyBorder="1" applyAlignment="1">
      <alignment horizontal="center" vertical="center" wrapText="1"/>
    </xf>
    <xf numFmtId="0" fontId="0" fillId="0" borderId="61" xfId="0" applyBorder="1"/>
    <xf numFmtId="17" fontId="2" fillId="6" borderId="65" xfId="0" applyNumberFormat="1" applyFont="1" applyFill="1" applyBorder="1" applyAlignment="1">
      <alignment horizontal="center" vertical="center"/>
    </xf>
    <xf numFmtId="49" fontId="4" fillId="6" borderId="65" xfId="0" applyNumberFormat="1" applyFont="1" applyFill="1" applyBorder="1" applyAlignment="1">
      <alignment horizontal="center" vertical="center" wrapText="1"/>
    </xf>
    <xf numFmtId="0" fontId="2" fillId="6" borderId="66" xfId="0" applyFont="1" applyFill="1" applyBorder="1" applyAlignment="1">
      <alignment horizontal="center" vertical="center"/>
    </xf>
    <xf numFmtId="49" fontId="4" fillId="6" borderId="66" xfId="0" applyNumberFormat="1" applyFont="1" applyFill="1" applyBorder="1" applyAlignment="1">
      <alignment horizontal="center" vertical="center" wrapText="1"/>
    </xf>
    <xf numFmtId="166" fontId="0" fillId="0" borderId="0" xfId="1" applyNumberFormat="1" applyFont="1" applyAlignment="1">
      <alignment vertical="center"/>
    </xf>
    <xf numFmtId="0" fontId="0" fillId="0" borderId="76" xfId="0" applyBorder="1" applyAlignment="1">
      <alignment horizontal="left" vertical="center" wrapText="1"/>
    </xf>
    <xf numFmtId="166" fontId="24" fillId="0" borderId="0" xfId="0" applyNumberFormat="1" applyFont="1" applyAlignment="1">
      <alignment wrapText="1"/>
    </xf>
    <xf numFmtId="2" fontId="23" fillId="0" borderId="78" xfId="2" applyNumberFormat="1" applyFont="1" applyBorder="1" applyAlignment="1">
      <alignment horizontal="center"/>
    </xf>
    <xf numFmtId="2" fontId="23" fillId="0" borderId="46" xfId="1" applyNumberFormat="1" applyFont="1" applyBorder="1" applyAlignment="1">
      <alignment horizontal="center"/>
    </xf>
    <xf numFmtId="2" fontId="23" fillId="0" borderId="82" xfId="1" applyNumberFormat="1" applyFont="1" applyBorder="1" applyAlignment="1">
      <alignment horizontal="center"/>
    </xf>
    <xf numFmtId="0" fontId="0" fillId="0" borderId="83" xfId="0" applyBorder="1"/>
    <xf numFmtId="0" fontId="7" fillId="0" borderId="16" xfId="0" applyFont="1" applyBorder="1"/>
    <xf numFmtId="0" fontId="0" fillId="0" borderId="16" xfId="0" applyBorder="1"/>
    <xf numFmtId="0" fontId="0" fillId="0" borderId="87" xfId="0" applyBorder="1"/>
    <xf numFmtId="0" fontId="0" fillId="0" borderId="88" xfId="0" applyBorder="1"/>
    <xf numFmtId="0" fontId="0" fillId="0" borderId="89" xfId="0" applyBorder="1"/>
    <xf numFmtId="165" fontId="28" fillId="0" borderId="45" xfId="1" applyNumberFormat="1" applyFont="1" applyFill="1" applyBorder="1"/>
    <xf numFmtId="0" fontId="0" fillId="0" borderId="91" xfId="0" applyBorder="1"/>
    <xf numFmtId="165" fontId="26" fillId="0" borderId="45" xfId="1" applyNumberFormat="1" applyFont="1" applyFill="1" applyBorder="1"/>
    <xf numFmtId="165" fontId="26" fillId="0" borderId="45" xfId="1" applyNumberFormat="1" applyFont="1" applyBorder="1"/>
    <xf numFmtId="2" fontId="26" fillId="0" borderId="77" xfId="2" applyNumberFormat="1" applyFont="1" applyBorder="1" applyAlignment="1">
      <alignment horizontal="right"/>
    </xf>
    <xf numFmtId="2" fontId="26" fillId="0" borderId="55" xfId="1" applyNumberFormat="1" applyFont="1" applyBorder="1" applyAlignment="1">
      <alignment horizontal="right"/>
    </xf>
    <xf numFmtId="165" fontId="0" fillId="0" borderId="45" xfId="1" applyNumberFormat="1" applyFont="1" applyFill="1" applyBorder="1"/>
    <xf numFmtId="165" fontId="1" fillId="0" borderId="45" xfId="1" applyNumberFormat="1" applyFont="1" applyFill="1" applyBorder="1"/>
    <xf numFmtId="166" fontId="26" fillId="0" borderId="0" xfId="0" applyNumberFormat="1" applyFont="1"/>
    <xf numFmtId="165" fontId="0" fillId="0" borderId="93" xfId="1" applyNumberFormat="1" applyFont="1" applyFill="1" applyBorder="1"/>
    <xf numFmtId="0" fontId="0" fillId="0" borderId="95" xfId="0" applyBorder="1"/>
    <xf numFmtId="0" fontId="31" fillId="0" borderId="0" xfId="0" applyFont="1"/>
    <xf numFmtId="49" fontId="4" fillId="0" borderId="0" xfId="0" applyNumberFormat="1" applyFont="1" applyAlignment="1">
      <alignment horizontal="center" vertical="center" wrapText="1"/>
    </xf>
    <xf numFmtId="0" fontId="0" fillId="0" borderId="0" xfId="0" applyAlignment="1">
      <alignment horizontal="center" vertical="center"/>
    </xf>
    <xf numFmtId="164" fontId="0" fillId="12" borderId="0" xfId="2" applyNumberFormat="1" applyFont="1" applyFill="1" applyBorder="1" applyAlignment="1">
      <alignment horizontal="center" vertical="center" wrapText="1"/>
    </xf>
    <xf numFmtId="0" fontId="0" fillId="13" borderId="0" xfId="0" applyFill="1" applyAlignment="1">
      <alignment wrapText="1"/>
    </xf>
    <xf numFmtId="0" fontId="0" fillId="13" borderId="0" xfId="0" applyFill="1" applyAlignment="1">
      <alignment vertical="center" wrapText="1"/>
    </xf>
    <xf numFmtId="0" fontId="0" fillId="0" borderId="148" xfId="0" applyBorder="1" applyAlignment="1">
      <alignment horizontal="left" vertical="center" wrapText="1"/>
    </xf>
    <xf numFmtId="0" fontId="0" fillId="0" borderId="100" xfId="0" applyBorder="1" applyAlignment="1">
      <alignment horizontal="left" vertical="center" wrapText="1"/>
    </xf>
    <xf numFmtId="0" fontId="0" fillId="13" borderId="100" xfId="0" applyFill="1" applyBorder="1" applyAlignment="1">
      <alignment horizontal="left" vertical="center" wrapText="1"/>
    </xf>
    <xf numFmtId="0" fontId="0" fillId="13" borderId="19" xfId="0" applyFill="1" applyBorder="1" applyAlignment="1">
      <alignment horizontal="left" vertical="center" wrapText="1"/>
    </xf>
    <xf numFmtId="0" fontId="0" fillId="13" borderId="21" xfId="0" applyFill="1" applyBorder="1" applyAlignment="1">
      <alignment horizontal="left" vertical="center" wrapText="1"/>
    </xf>
    <xf numFmtId="0" fontId="0" fillId="0" borderId="21" xfId="0" applyBorder="1" applyAlignment="1">
      <alignment horizontal="left" vertical="center" wrapText="1"/>
    </xf>
    <xf numFmtId="0" fontId="0" fillId="0" borderId="19" xfId="0" applyBorder="1" applyAlignment="1">
      <alignment horizontal="left" vertical="center" wrapText="1"/>
    </xf>
    <xf numFmtId="0" fontId="0" fillId="0" borderId="150" xfId="0" applyBorder="1" applyAlignment="1">
      <alignment horizontal="left" vertical="center" wrapText="1"/>
    </xf>
    <xf numFmtId="0" fontId="0" fillId="0" borderId="97" xfId="0" applyBorder="1" applyAlignment="1">
      <alignment horizontal="left" vertical="center" wrapText="1"/>
    </xf>
    <xf numFmtId="0" fontId="0" fillId="0" borderId="151" xfId="0" applyBorder="1" applyAlignment="1">
      <alignment horizontal="left" vertical="center" wrapText="1"/>
    </xf>
    <xf numFmtId="0" fontId="0" fillId="13" borderId="99" xfId="0" applyFill="1" applyBorder="1" applyAlignment="1">
      <alignment horizontal="left" vertical="center" wrapText="1"/>
    </xf>
    <xf numFmtId="0" fontId="0" fillId="0" borderId="34" xfId="0" applyBorder="1" applyAlignment="1">
      <alignment horizontal="left" vertical="center" wrapText="1"/>
    </xf>
    <xf numFmtId="0" fontId="0" fillId="0" borderId="99" xfId="0" applyBorder="1" applyAlignment="1">
      <alignment horizontal="left" vertical="center" wrapText="1"/>
    </xf>
    <xf numFmtId="0" fontId="0" fillId="13" borderId="149" xfId="0" applyFill="1" applyBorder="1" applyAlignment="1">
      <alignment horizontal="left" vertical="center" wrapText="1"/>
    </xf>
    <xf numFmtId="0" fontId="0" fillId="13" borderId="97" xfId="0" applyFill="1" applyBorder="1" applyAlignment="1">
      <alignment horizontal="left" vertical="center" wrapText="1"/>
    </xf>
    <xf numFmtId="0" fontId="16" fillId="16" borderId="135" xfId="0" applyFont="1" applyFill="1" applyBorder="1" applyAlignment="1">
      <alignment vertical="center"/>
    </xf>
    <xf numFmtId="165" fontId="0" fillId="17" borderId="135" xfId="0" applyNumberFormat="1" applyFill="1" applyBorder="1" applyAlignment="1">
      <alignment vertical="center"/>
    </xf>
    <xf numFmtId="165" fontId="0" fillId="13" borderId="123" xfId="0" applyNumberFormat="1" applyFill="1" applyBorder="1" applyAlignment="1">
      <alignment vertical="center"/>
    </xf>
    <xf numFmtId="43" fontId="16" fillId="16" borderId="13" xfId="1" applyFont="1" applyFill="1" applyBorder="1" applyAlignment="1">
      <alignment vertical="center"/>
    </xf>
    <xf numFmtId="0" fontId="16" fillId="16" borderId="14" xfId="0" applyFont="1" applyFill="1" applyBorder="1" applyAlignment="1">
      <alignment vertical="center"/>
    </xf>
    <xf numFmtId="49" fontId="4" fillId="0" borderId="16" xfId="0" applyNumberFormat="1" applyFont="1" applyBorder="1" applyAlignment="1">
      <alignment wrapText="1"/>
    </xf>
    <xf numFmtId="165" fontId="1" fillId="16" borderId="13" xfId="0" applyNumberFormat="1" applyFont="1" applyFill="1" applyBorder="1" applyAlignment="1">
      <alignment vertical="center"/>
    </xf>
    <xf numFmtId="165" fontId="1" fillId="16" borderId="13" xfId="1" applyNumberFormat="1" applyFont="1" applyFill="1" applyBorder="1" applyAlignment="1">
      <alignment vertical="center"/>
    </xf>
    <xf numFmtId="165" fontId="34" fillId="16" borderId="13" xfId="1" applyNumberFormat="1" applyFont="1" applyFill="1" applyBorder="1" applyAlignment="1">
      <alignment vertical="center" wrapText="1"/>
    </xf>
    <xf numFmtId="0" fontId="0" fillId="0" borderId="177" xfId="0" applyBorder="1" applyAlignment="1">
      <alignment horizontal="left" vertical="center" wrapText="1"/>
    </xf>
    <xf numFmtId="0" fontId="0" fillId="13" borderId="45" xfId="0" applyFill="1" applyBorder="1" applyAlignment="1">
      <alignment horizontal="left" vertical="center" wrapText="1"/>
    </xf>
    <xf numFmtId="0" fontId="0" fillId="13" borderId="177" xfId="0" applyFill="1" applyBorder="1" applyAlignment="1">
      <alignment horizontal="left" vertical="center" wrapText="1"/>
    </xf>
    <xf numFmtId="0" fontId="0" fillId="0" borderId="199" xfId="0" applyBorder="1"/>
    <xf numFmtId="0" fontId="25" fillId="0" borderId="0" xfId="0" applyFont="1" applyAlignment="1">
      <alignment wrapText="1"/>
    </xf>
    <xf numFmtId="165" fontId="41" fillId="0" borderId="184" xfId="1" applyNumberFormat="1" applyFont="1" applyFill="1" applyBorder="1" applyAlignment="1">
      <alignment vertical="center" wrapText="1"/>
    </xf>
    <xf numFmtId="165" fontId="41" fillId="0" borderId="136" xfId="1" applyNumberFormat="1" applyFont="1" applyFill="1" applyBorder="1" applyAlignment="1">
      <alignment vertical="center" wrapText="1"/>
    </xf>
    <xf numFmtId="165" fontId="38" fillId="0" borderId="136" xfId="1" applyNumberFormat="1" applyFont="1" applyBorder="1" applyAlignment="1">
      <alignment vertical="center"/>
    </xf>
    <xf numFmtId="165" fontId="38" fillId="0" borderId="135" xfId="1" applyNumberFormat="1" applyFont="1" applyBorder="1" applyAlignment="1">
      <alignment vertical="center"/>
    </xf>
    <xf numFmtId="165" fontId="38" fillId="0" borderId="72" xfId="1" applyNumberFormat="1" applyFont="1" applyBorder="1" applyAlignment="1">
      <alignment vertical="center"/>
    </xf>
    <xf numFmtId="165" fontId="38" fillId="0" borderId="81" xfId="1" applyNumberFormat="1" applyFont="1" applyBorder="1" applyAlignment="1">
      <alignment vertical="center"/>
    </xf>
    <xf numFmtId="165" fontId="38" fillId="16" borderId="13" xfId="0" applyNumberFormat="1" applyFont="1" applyFill="1" applyBorder="1" applyAlignment="1">
      <alignment vertical="center"/>
    </xf>
    <xf numFmtId="165" fontId="38" fillId="16" borderId="13" xfId="1" applyNumberFormat="1" applyFont="1" applyFill="1" applyBorder="1" applyAlignment="1">
      <alignment vertical="center"/>
    </xf>
    <xf numFmtId="165" fontId="41" fillId="16" borderId="13" xfId="1" applyNumberFormat="1" applyFont="1" applyFill="1" applyBorder="1" applyAlignment="1">
      <alignment vertical="center" wrapText="1"/>
    </xf>
    <xf numFmtId="165" fontId="38" fillId="13" borderId="78" xfId="2" applyNumberFormat="1" applyFont="1" applyFill="1" applyBorder="1" applyAlignment="1">
      <alignment vertical="center"/>
    </xf>
    <xf numFmtId="165" fontId="38" fillId="13" borderId="180" xfId="2" applyNumberFormat="1" applyFont="1" applyFill="1" applyBorder="1" applyAlignment="1">
      <alignment vertical="center"/>
    </xf>
    <xf numFmtId="165" fontId="38" fillId="13" borderId="137" xfId="2" applyNumberFormat="1" applyFont="1" applyFill="1" applyBorder="1" applyAlignment="1">
      <alignment vertical="center"/>
    </xf>
    <xf numFmtId="165" fontId="41" fillId="13" borderId="46" xfId="1" applyNumberFormat="1" applyFont="1" applyFill="1" applyBorder="1" applyAlignment="1">
      <alignment vertical="center" wrapText="1"/>
    </xf>
    <xf numFmtId="165" fontId="41" fillId="13" borderId="43" xfId="1" applyNumberFormat="1" applyFont="1" applyFill="1" applyBorder="1" applyAlignment="1">
      <alignment vertical="center" wrapText="1"/>
    </xf>
    <xf numFmtId="165" fontId="38" fillId="13" borderId="43" xfId="1" applyNumberFormat="1" applyFont="1" applyFill="1" applyBorder="1" applyAlignment="1">
      <alignment vertical="center"/>
    </xf>
    <xf numFmtId="165" fontId="38" fillId="13" borderId="178" xfId="1" applyNumberFormat="1" applyFont="1" applyFill="1" applyBorder="1" applyAlignment="1">
      <alignment vertical="center"/>
    </xf>
    <xf numFmtId="165" fontId="38" fillId="13" borderId="131" xfId="1" applyNumberFormat="1" applyFont="1" applyFill="1" applyBorder="1" applyAlignment="1">
      <alignment vertical="center"/>
    </xf>
    <xf numFmtId="165" fontId="38" fillId="13" borderId="132" xfId="1" applyNumberFormat="1" applyFont="1" applyFill="1" applyBorder="1" applyAlignment="1">
      <alignment vertical="center"/>
    </xf>
    <xf numFmtId="165" fontId="38" fillId="13" borderId="133" xfId="1" applyNumberFormat="1" applyFont="1" applyFill="1" applyBorder="1" applyAlignment="1">
      <alignment vertical="center"/>
    </xf>
    <xf numFmtId="165" fontId="41" fillId="0" borderId="46" xfId="1" applyNumberFormat="1" applyFont="1" applyFill="1" applyBorder="1" applyAlignment="1">
      <alignment vertical="center" wrapText="1"/>
    </xf>
    <xf numFmtId="165" fontId="41" fillId="0" borderId="43" xfId="1" applyNumberFormat="1" applyFont="1" applyFill="1" applyBorder="1" applyAlignment="1">
      <alignment vertical="center" wrapText="1"/>
    </xf>
    <xf numFmtId="165" fontId="38" fillId="0" borderId="43" xfId="1" applyNumberFormat="1" applyFont="1" applyBorder="1" applyAlignment="1">
      <alignment vertical="center"/>
    </xf>
    <xf numFmtId="165" fontId="38" fillId="0" borderId="92" xfId="1" applyNumberFormat="1" applyFont="1" applyFill="1" applyBorder="1" applyAlignment="1">
      <alignment vertical="center"/>
    </xf>
    <xf numFmtId="165" fontId="41" fillId="13" borderId="63" xfId="1" applyNumberFormat="1" applyFont="1" applyFill="1" applyBorder="1" applyAlignment="1">
      <alignment vertical="center" wrapText="1"/>
    </xf>
    <xf numFmtId="165" fontId="41" fillId="13" borderId="58" xfId="1" applyNumberFormat="1" applyFont="1" applyFill="1" applyBorder="1" applyAlignment="1">
      <alignment vertical="center" wrapText="1"/>
    </xf>
    <xf numFmtId="165" fontId="38" fillId="13" borderId="58" xfId="1" applyNumberFormat="1" applyFont="1" applyFill="1" applyBorder="1" applyAlignment="1">
      <alignment vertical="center"/>
    </xf>
    <xf numFmtId="165" fontId="38" fillId="13" borderId="179" xfId="1" applyNumberFormat="1" applyFont="1" applyFill="1" applyBorder="1" applyAlignment="1">
      <alignment vertical="center"/>
    </xf>
    <xf numFmtId="165" fontId="38" fillId="13" borderId="139" xfId="1" applyNumberFormat="1" applyFont="1" applyFill="1" applyBorder="1" applyAlignment="1">
      <alignment vertical="center"/>
    </xf>
    <xf numFmtId="165" fontId="38" fillId="13" borderId="140" xfId="1" applyNumberFormat="1" applyFont="1" applyFill="1" applyBorder="1" applyAlignment="1">
      <alignment vertical="center"/>
    </xf>
    <xf numFmtId="165" fontId="41" fillId="13" borderId="33" xfId="1" applyNumberFormat="1" applyFont="1" applyFill="1" applyBorder="1" applyAlignment="1">
      <alignment vertical="center" wrapText="1"/>
    </xf>
    <xf numFmtId="165" fontId="38" fillId="13" borderId="33" xfId="1" applyNumberFormat="1" applyFont="1" applyFill="1" applyBorder="1" applyAlignment="1">
      <alignment vertical="center"/>
    </xf>
    <xf numFmtId="165" fontId="7" fillId="13" borderId="33" xfId="1" applyNumberFormat="1" applyFont="1" applyFill="1" applyBorder="1" applyAlignment="1">
      <alignment vertical="center"/>
    </xf>
    <xf numFmtId="165" fontId="41" fillId="13" borderId="16" xfId="1" applyNumberFormat="1" applyFont="1" applyFill="1" applyBorder="1" applyAlignment="1">
      <alignment vertical="center" wrapText="1"/>
    </xf>
    <xf numFmtId="165" fontId="38" fillId="13" borderId="16" xfId="1" applyNumberFormat="1" applyFont="1" applyFill="1" applyBorder="1" applyAlignment="1">
      <alignment vertical="center"/>
    </xf>
    <xf numFmtId="165" fontId="38" fillId="0" borderId="16" xfId="1" applyNumberFormat="1" applyFont="1" applyFill="1" applyBorder="1" applyAlignment="1">
      <alignment vertical="center"/>
    </xf>
    <xf numFmtId="165" fontId="41" fillId="13" borderId="19" xfId="1" applyNumberFormat="1" applyFont="1" applyFill="1" applyBorder="1" applyAlignment="1">
      <alignment vertical="center" wrapText="1"/>
    </xf>
    <xf numFmtId="165" fontId="41" fillId="13" borderId="20" xfId="1" applyNumberFormat="1" applyFont="1" applyFill="1" applyBorder="1" applyAlignment="1">
      <alignment vertical="center" wrapText="1"/>
    </xf>
    <xf numFmtId="165" fontId="38" fillId="13" borderId="20" xfId="1" applyNumberFormat="1" applyFont="1" applyFill="1" applyBorder="1" applyAlignment="1">
      <alignment vertical="center"/>
    </xf>
    <xf numFmtId="165" fontId="38" fillId="13" borderId="175" xfId="1" applyNumberFormat="1" applyFont="1" applyFill="1" applyBorder="1" applyAlignment="1">
      <alignment vertical="center"/>
    </xf>
    <xf numFmtId="165" fontId="38" fillId="13" borderId="176" xfId="1" applyNumberFormat="1" applyFont="1" applyFill="1" applyBorder="1" applyAlignment="1">
      <alignment vertical="center"/>
    </xf>
    <xf numFmtId="165" fontId="38" fillId="13" borderId="128" xfId="1" applyNumberFormat="1" applyFont="1" applyFill="1" applyBorder="1" applyAlignment="1">
      <alignment vertical="center"/>
    </xf>
    <xf numFmtId="165" fontId="38" fillId="13" borderId="129" xfId="1" applyNumberFormat="1" applyFont="1" applyFill="1" applyBorder="1" applyAlignment="1">
      <alignment vertical="center"/>
    </xf>
    <xf numFmtId="165" fontId="38" fillId="13" borderId="130" xfId="1" applyNumberFormat="1" applyFont="1" applyFill="1" applyBorder="1" applyAlignment="1">
      <alignment vertical="center"/>
    </xf>
    <xf numFmtId="165" fontId="41" fillId="0" borderId="26" xfId="1" applyNumberFormat="1" applyFont="1" applyFill="1" applyBorder="1" applyAlignment="1">
      <alignment vertical="center" wrapText="1"/>
    </xf>
    <xf numFmtId="165" fontId="41" fillId="0" borderId="24" xfId="1" applyNumberFormat="1" applyFont="1" applyFill="1" applyBorder="1" applyAlignment="1">
      <alignment vertical="center" wrapText="1"/>
    </xf>
    <xf numFmtId="165" fontId="38" fillId="0" borderId="24" xfId="1" applyNumberFormat="1" applyFont="1" applyBorder="1" applyAlignment="1">
      <alignment vertical="center"/>
    </xf>
    <xf numFmtId="165" fontId="38" fillId="0" borderId="173" xfId="1" applyNumberFormat="1" applyFont="1" applyBorder="1" applyAlignment="1">
      <alignment vertical="center"/>
    </xf>
    <xf numFmtId="165" fontId="38" fillId="0" borderId="174" xfId="1" applyNumberFormat="1" applyFont="1" applyBorder="1" applyAlignment="1">
      <alignment vertical="center"/>
    </xf>
    <xf numFmtId="165" fontId="38" fillId="13" borderId="145" xfId="1" applyNumberFormat="1" applyFont="1" applyFill="1" applyBorder="1" applyAlignment="1">
      <alignment vertical="center"/>
    </xf>
    <xf numFmtId="165" fontId="38" fillId="0" borderId="109" xfId="1" applyNumberFormat="1" applyFont="1" applyBorder="1" applyAlignment="1">
      <alignment vertical="center"/>
    </xf>
    <xf numFmtId="165" fontId="41" fillId="13" borderId="0" xfId="1" applyNumberFormat="1" applyFont="1" applyFill="1" applyBorder="1" applyAlignment="1">
      <alignment vertical="center" wrapText="1"/>
    </xf>
    <xf numFmtId="165" fontId="38" fillId="13" borderId="0" xfId="1" applyNumberFormat="1" applyFont="1" applyFill="1" applyBorder="1" applyAlignment="1">
      <alignment vertical="center"/>
    </xf>
    <xf numFmtId="165" fontId="7" fillId="13" borderId="142" xfId="1" applyNumberFormat="1" applyFont="1" applyFill="1" applyBorder="1" applyAlignment="1">
      <alignment vertical="center"/>
    </xf>
    <xf numFmtId="165" fontId="7" fillId="13" borderId="73" xfId="1" applyNumberFormat="1" applyFont="1" applyFill="1" applyBorder="1" applyAlignment="1">
      <alignment vertical="center"/>
    </xf>
    <xf numFmtId="165" fontId="7" fillId="13" borderId="32" xfId="1" applyNumberFormat="1" applyFont="1" applyFill="1" applyBorder="1" applyAlignment="1">
      <alignment vertical="center"/>
    </xf>
    <xf numFmtId="165" fontId="7" fillId="13" borderId="144" xfId="1" applyNumberFormat="1" applyFont="1" applyFill="1" applyBorder="1" applyAlignment="1">
      <alignment vertical="center"/>
    </xf>
    <xf numFmtId="165" fontId="7" fillId="13" borderId="71" xfId="1" applyNumberFormat="1" applyFont="1" applyFill="1" applyBorder="1" applyAlignment="1">
      <alignment vertical="center"/>
    </xf>
    <xf numFmtId="165" fontId="7" fillId="0" borderId="31" xfId="1" applyNumberFormat="1" applyFont="1" applyFill="1" applyBorder="1" applyAlignment="1">
      <alignment vertical="center"/>
    </xf>
    <xf numFmtId="165" fontId="41" fillId="0" borderId="78" xfId="1" applyNumberFormat="1" applyFont="1" applyFill="1" applyBorder="1" applyAlignment="1">
      <alignment vertical="center" wrapText="1"/>
    </xf>
    <xf numFmtId="165" fontId="41" fillId="0" borderId="180" xfId="1" applyNumberFormat="1" applyFont="1" applyFill="1" applyBorder="1" applyAlignment="1">
      <alignment vertical="center" wrapText="1"/>
    </xf>
    <xf numFmtId="165" fontId="38" fillId="0" borderId="180" xfId="1" applyNumberFormat="1" applyFont="1" applyBorder="1" applyAlignment="1">
      <alignment vertical="center"/>
    </xf>
    <xf numFmtId="165" fontId="38" fillId="0" borderId="181" xfId="1" applyNumberFormat="1" applyFont="1" applyBorder="1" applyAlignment="1">
      <alignment vertical="center"/>
    </xf>
    <xf numFmtId="165" fontId="38" fillId="0" borderId="137" xfId="1" applyNumberFormat="1" applyFont="1" applyBorder="1" applyAlignment="1">
      <alignment vertical="center"/>
    </xf>
    <xf numFmtId="165" fontId="38" fillId="0" borderId="138" xfId="1" applyNumberFormat="1" applyFont="1" applyBorder="1" applyAlignment="1">
      <alignment vertical="center"/>
    </xf>
    <xf numFmtId="165" fontId="38" fillId="0" borderId="178" xfId="1" applyNumberFormat="1" applyFont="1" applyBorder="1" applyAlignment="1">
      <alignment vertical="center"/>
    </xf>
    <xf numFmtId="165" fontId="38" fillId="0" borderId="132" xfId="1" applyNumberFormat="1" applyFont="1" applyBorder="1" applyAlignment="1">
      <alignment vertical="center"/>
    </xf>
    <xf numFmtId="165" fontId="38" fillId="0" borderId="133" xfId="1" applyNumberFormat="1" applyFont="1" applyBorder="1" applyAlignment="1">
      <alignment vertical="center"/>
    </xf>
    <xf numFmtId="165" fontId="41" fillId="0" borderId="63" xfId="1" applyNumberFormat="1" applyFont="1" applyFill="1" applyBorder="1" applyAlignment="1">
      <alignment vertical="center" wrapText="1"/>
    </xf>
    <xf numFmtId="165" fontId="41" fillId="0" borderId="58" xfId="1" applyNumberFormat="1" applyFont="1" applyFill="1" applyBorder="1" applyAlignment="1">
      <alignment vertical="center" wrapText="1"/>
    </xf>
    <xf numFmtId="165" fontId="38" fillId="0" borderId="58" xfId="1" applyNumberFormat="1" applyFont="1" applyBorder="1" applyAlignment="1">
      <alignment vertical="center"/>
    </xf>
    <xf numFmtId="165" fontId="38" fillId="0" borderId="179" xfId="1" applyNumberFormat="1" applyFont="1" applyBorder="1" applyAlignment="1">
      <alignment vertical="center"/>
    </xf>
    <xf numFmtId="165" fontId="38" fillId="0" borderId="145" xfId="1" applyNumberFormat="1" applyFont="1" applyBorder="1" applyAlignment="1">
      <alignment vertical="center"/>
    </xf>
    <xf numFmtId="165" fontId="38" fillId="0" borderId="139" xfId="1" applyNumberFormat="1" applyFont="1" applyBorder="1" applyAlignment="1">
      <alignment vertical="center"/>
    </xf>
    <xf numFmtId="165" fontId="38" fillId="0" borderId="140" xfId="1" applyNumberFormat="1" applyFont="1" applyBorder="1" applyAlignment="1">
      <alignment vertical="center"/>
    </xf>
    <xf numFmtId="165" fontId="41" fillId="0" borderId="0" xfId="1" applyNumberFormat="1" applyFont="1" applyFill="1" applyBorder="1" applyAlignment="1">
      <alignment vertical="center" wrapText="1"/>
    </xf>
    <xf numFmtId="165" fontId="38" fillId="0" borderId="123" xfId="1" applyNumberFormat="1" applyFont="1" applyFill="1" applyBorder="1" applyAlignment="1">
      <alignment vertical="center"/>
    </xf>
    <xf numFmtId="165" fontId="38" fillId="0" borderId="124" xfId="1" applyNumberFormat="1" applyFont="1" applyFill="1" applyBorder="1" applyAlignment="1">
      <alignment vertical="center"/>
    </xf>
    <xf numFmtId="165" fontId="38" fillId="19" borderId="20" xfId="1" applyNumberFormat="1" applyFont="1" applyFill="1" applyBorder="1" applyAlignment="1">
      <alignment vertical="center"/>
    </xf>
    <xf numFmtId="165" fontId="41" fillId="13" borderId="86" xfId="1" applyNumberFormat="1" applyFont="1" applyFill="1" applyBorder="1" applyAlignment="1">
      <alignment vertical="center" wrapText="1"/>
    </xf>
    <xf numFmtId="165" fontId="41" fillId="13" borderId="83" xfId="1" applyNumberFormat="1" applyFont="1" applyFill="1" applyBorder="1" applyAlignment="1">
      <alignment vertical="center" wrapText="1"/>
    </xf>
    <xf numFmtId="165" fontId="38" fillId="13" borderId="83" xfId="1" applyNumberFormat="1" applyFont="1" applyFill="1" applyBorder="1" applyAlignment="1">
      <alignment vertical="center"/>
    </xf>
    <xf numFmtId="165" fontId="38" fillId="0" borderId="83" xfId="0" applyNumberFormat="1" applyFont="1" applyBorder="1" applyAlignment="1">
      <alignment vertical="center"/>
    </xf>
    <xf numFmtId="165" fontId="38" fillId="13" borderId="104" xfId="1" applyNumberFormat="1" applyFont="1" applyFill="1" applyBorder="1" applyAlignment="1">
      <alignment vertical="center"/>
    </xf>
    <xf numFmtId="165" fontId="38" fillId="0" borderId="104" xfId="1" applyNumberFormat="1" applyFont="1" applyBorder="1" applyAlignment="1">
      <alignment vertical="center"/>
    </xf>
    <xf numFmtId="165" fontId="38" fillId="0" borderId="105" xfId="1" applyNumberFormat="1" applyFont="1" applyBorder="1" applyAlignment="1">
      <alignment vertical="center"/>
    </xf>
    <xf numFmtId="165" fontId="38" fillId="0" borderId="144" xfId="1" applyNumberFormat="1" applyFont="1" applyFill="1" applyBorder="1" applyAlignment="1">
      <alignment vertical="center"/>
    </xf>
    <xf numFmtId="165" fontId="38" fillId="0" borderId="71" xfId="1" applyNumberFormat="1" applyFont="1" applyFill="1" applyBorder="1" applyAlignment="1">
      <alignment vertical="center"/>
    </xf>
    <xf numFmtId="165" fontId="38" fillId="0" borderId="31" xfId="1" applyNumberFormat="1" applyFont="1" applyFill="1" applyBorder="1" applyAlignment="1">
      <alignment vertical="center"/>
    </xf>
    <xf numFmtId="165" fontId="41" fillId="16" borderId="12" xfId="1" applyNumberFormat="1" applyFont="1" applyFill="1" applyBorder="1" applyAlignment="1">
      <alignment vertical="center" wrapText="1"/>
    </xf>
    <xf numFmtId="165" fontId="38" fillId="16" borderId="12" xfId="1" applyNumberFormat="1" applyFont="1" applyFill="1" applyBorder="1" applyAlignment="1">
      <alignment vertical="center"/>
    </xf>
    <xf numFmtId="165" fontId="38" fillId="0" borderId="128" xfId="1" applyNumberFormat="1" applyFont="1" applyBorder="1" applyAlignment="1">
      <alignment vertical="center"/>
    </xf>
    <xf numFmtId="165" fontId="38" fillId="0" borderId="129" xfId="1" applyNumberFormat="1" applyFont="1" applyBorder="1" applyAlignment="1">
      <alignment vertical="center"/>
    </xf>
    <xf numFmtId="165" fontId="38" fillId="0" borderId="130" xfId="1" applyNumberFormat="1" applyFont="1" applyBorder="1" applyAlignment="1">
      <alignment vertical="center"/>
    </xf>
    <xf numFmtId="165" fontId="38" fillId="0" borderId="111" xfId="1" applyNumberFormat="1" applyFont="1" applyBorder="1" applyAlignment="1">
      <alignment vertical="center"/>
    </xf>
    <xf numFmtId="165" fontId="38" fillId="0" borderId="139" xfId="1" applyNumberFormat="1" applyFont="1" applyFill="1" applyBorder="1" applyAlignment="1">
      <alignment vertical="center"/>
    </xf>
    <xf numFmtId="165" fontId="38" fillId="0" borderId="140" xfId="1" applyNumberFormat="1" applyFont="1" applyFill="1" applyBorder="1" applyAlignment="1">
      <alignment vertical="center"/>
    </xf>
    <xf numFmtId="165" fontId="38" fillId="13" borderId="105" xfId="1" applyNumberFormat="1" applyFont="1" applyFill="1" applyBorder="1" applyAlignment="1">
      <alignment vertical="center"/>
    </xf>
    <xf numFmtId="165" fontId="38" fillId="0" borderId="0" xfId="2" applyNumberFormat="1" applyFont="1" applyBorder="1" applyAlignment="1">
      <alignment vertical="center"/>
    </xf>
    <xf numFmtId="165" fontId="38" fillId="0" borderId="135" xfId="2" applyNumberFormat="1" applyFont="1" applyBorder="1" applyAlignment="1">
      <alignment vertical="center"/>
    </xf>
    <xf numFmtId="165" fontId="38" fillId="0" borderId="136" xfId="2" applyNumberFormat="1" applyFont="1" applyBorder="1" applyAlignment="1">
      <alignment vertical="center"/>
    </xf>
    <xf numFmtId="165" fontId="38" fillId="0" borderId="72" xfId="2" applyNumberFormat="1" applyFont="1" applyBorder="1" applyAlignment="1">
      <alignment vertical="center"/>
    </xf>
    <xf numFmtId="165" fontId="38" fillId="0" borderId="103" xfId="2" applyNumberFormat="1" applyFont="1" applyBorder="1" applyAlignment="1">
      <alignment vertical="center"/>
    </xf>
    <xf numFmtId="165" fontId="38" fillId="16" borderId="13" xfId="2" applyNumberFormat="1" applyFont="1" applyFill="1" applyBorder="1" applyAlignment="1">
      <alignment vertical="center"/>
    </xf>
    <xf numFmtId="165" fontId="38" fillId="13" borderId="180" xfId="1" applyNumberFormat="1" applyFont="1" applyFill="1" applyBorder="1" applyAlignment="1">
      <alignment vertical="center"/>
    </xf>
    <xf numFmtId="165" fontId="38" fillId="0" borderId="153" xfId="1" applyNumberFormat="1" applyFont="1" applyBorder="1" applyAlignment="1">
      <alignment vertical="center"/>
    </xf>
    <xf numFmtId="165" fontId="38" fillId="0" borderId="180" xfId="1" applyNumberFormat="1" applyFont="1" applyFill="1" applyBorder="1" applyAlignment="1">
      <alignment vertical="center"/>
    </xf>
    <xf numFmtId="165" fontId="41" fillId="0" borderId="82" xfId="1" applyNumberFormat="1" applyFont="1" applyFill="1" applyBorder="1" applyAlignment="1">
      <alignment vertical="center" wrapText="1"/>
    </xf>
    <xf numFmtId="165" fontId="41" fillId="0" borderId="186" xfId="1" applyNumberFormat="1" applyFont="1" applyFill="1" applyBorder="1" applyAlignment="1">
      <alignment vertical="center" wrapText="1"/>
    </xf>
    <xf numFmtId="165" fontId="38" fillId="0" borderId="186" xfId="1" applyNumberFormat="1" applyFont="1" applyBorder="1" applyAlignment="1">
      <alignment vertical="center"/>
    </xf>
    <xf numFmtId="165" fontId="41" fillId="0" borderId="159" xfId="1" applyNumberFormat="1" applyFont="1" applyFill="1" applyBorder="1" applyAlignment="1">
      <alignment vertical="center" wrapText="1"/>
    </xf>
    <xf numFmtId="165" fontId="41" fillId="0" borderId="147" xfId="1" applyNumberFormat="1" applyFont="1" applyFill="1" applyBorder="1" applyAlignment="1">
      <alignment vertical="center" wrapText="1"/>
    </xf>
    <xf numFmtId="165" fontId="38" fillId="0" borderId="147" xfId="1" applyNumberFormat="1" applyFont="1" applyBorder="1" applyAlignment="1">
      <alignment vertical="center"/>
    </xf>
    <xf numFmtId="165" fontId="7" fillId="0" borderId="0" xfId="2" applyNumberFormat="1" applyFont="1" applyBorder="1" applyAlignment="1">
      <alignment vertical="center"/>
    </xf>
    <xf numFmtId="165" fontId="7" fillId="0" borderId="33" xfId="2" applyNumberFormat="1" applyFont="1" applyBorder="1" applyAlignment="1">
      <alignment vertical="center"/>
    </xf>
    <xf numFmtId="165" fontId="38" fillId="0" borderId="76" xfId="0" applyNumberFormat="1" applyFont="1" applyBorder="1" applyAlignment="1">
      <alignment vertical="center"/>
    </xf>
    <xf numFmtId="165" fontId="38" fillId="0" borderId="76" xfId="1" applyNumberFormat="1" applyFont="1" applyBorder="1" applyAlignment="1">
      <alignment vertical="center"/>
    </xf>
    <xf numFmtId="165" fontId="38" fillId="0" borderId="112" xfId="0" applyNumberFormat="1" applyFont="1" applyBorder="1" applyAlignment="1">
      <alignment vertical="center"/>
    </xf>
    <xf numFmtId="165" fontId="38" fillId="0" borderId="0" xfId="1" applyNumberFormat="1" applyFont="1" applyBorder="1" applyAlignment="1">
      <alignment vertical="center"/>
    </xf>
    <xf numFmtId="165" fontId="38" fillId="0" borderId="81" xfId="0" applyNumberFormat="1" applyFont="1" applyBorder="1" applyAlignment="1">
      <alignment vertical="center"/>
    </xf>
    <xf numFmtId="165" fontId="38" fillId="17" borderId="13" xfId="0" applyNumberFormat="1" applyFont="1" applyFill="1" applyBorder="1" applyAlignment="1">
      <alignment vertical="center"/>
    </xf>
    <xf numFmtId="165" fontId="38" fillId="17" borderId="13" xfId="1" applyNumberFormat="1" applyFont="1" applyFill="1" applyBorder="1" applyAlignment="1">
      <alignment vertical="center"/>
    </xf>
    <xf numFmtId="165" fontId="38" fillId="17" borderId="14" xfId="0" applyNumberFormat="1" applyFont="1" applyFill="1" applyBorder="1" applyAlignment="1">
      <alignment vertical="center"/>
    </xf>
    <xf numFmtId="165" fontId="38" fillId="0" borderId="78" xfId="2" applyNumberFormat="1" applyFont="1" applyBorder="1" applyAlignment="1">
      <alignment vertical="center"/>
    </xf>
    <xf numFmtId="165" fontId="38" fillId="0" borderId="180" xfId="2" applyNumberFormat="1" applyFont="1" applyBorder="1" applyAlignment="1">
      <alignment vertical="center"/>
    </xf>
    <xf numFmtId="165" fontId="38" fillId="0" borderId="68" xfId="2" applyNumberFormat="1" applyFont="1" applyBorder="1" applyAlignment="1">
      <alignment vertical="center"/>
    </xf>
    <xf numFmtId="165" fontId="38" fillId="0" borderId="113" xfId="2" applyNumberFormat="1" applyFont="1" applyBorder="1" applyAlignment="1">
      <alignment vertical="center"/>
    </xf>
    <xf numFmtId="165" fontId="38" fillId="0" borderId="46" xfId="1" applyNumberFormat="1" applyFont="1" applyBorder="1" applyAlignment="1">
      <alignment vertical="center"/>
    </xf>
    <xf numFmtId="165" fontId="38" fillId="0" borderId="69" xfId="1" applyNumberFormat="1" applyFont="1" applyBorder="1" applyAlignment="1">
      <alignment vertical="center"/>
    </xf>
    <xf numFmtId="165" fontId="38" fillId="0" borderId="114" xfId="1" applyNumberFormat="1" applyFont="1" applyBorder="1" applyAlignment="1">
      <alignment vertical="center"/>
    </xf>
    <xf numFmtId="165" fontId="38" fillId="13" borderId="114" xfId="1" applyNumberFormat="1" applyFont="1" applyFill="1" applyBorder="1" applyAlignment="1">
      <alignment vertical="center"/>
    </xf>
    <xf numFmtId="165" fontId="38" fillId="13" borderId="46" xfId="1" applyNumberFormat="1" applyFont="1" applyFill="1" applyBorder="1" applyAlignment="1">
      <alignment vertical="center"/>
    </xf>
    <xf numFmtId="165" fontId="38" fillId="13" borderId="69" xfId="1" applyNumberFormat="1" applyFont="1" applyFill="1" applyBorder="1" applyAlignment="1">
      <alignment vertical="center"/>
    </xf>
    <xf numFmtId="165" fontId="38" fillId="0" borderId="114" xfId="1" applyNumberFormat="1" applyFont="1" applyFill="1" applyBorder="1" applyAlignment="1">
      <alignment horizontal="center" vertical="center"/>
    </xf>
    <xf numFmtId="165" fontId="38" fillId="0" borderId="63" xfId="1" applyNumberFormat="1" applyFont="1" applyBorder="1" applyAlignment="1">
      <alignment vertical="center"/>
    </xf>
    <xf numFmtId="165" fontId="38" fillId="0" borderId="70" xfId="1" applyNumberFormat="1" applyFont="1" applyBorder="1" applyAlignment="1">
      <alignment vertical="center"/>
    </xf>
    <xf numFmtId="165" fontId="38" fillId="0" borderId="115" xfId="1" applyNumberFormat="1" applyFont="1" applyBorder="1" applyAlignment="1">
      <alignment vertical="center"/>
    </xf>
    <xf numFmtId="165" fontId="7" fillId="0" borderId="116" xfId="1" applyNumberFormat="1" applyFont="1" applyBorder="1" applyAlignment="1">
      <alignment vertical="center"/>
    </xf>
    <xf numFmtId="165" fontId="38" fillId="0" borderId="16" xfId="0" applyNumberFormat="1" applyFont="1" applyBorder="1" applyAlignment="1">
      <alignment vertical="center"/>
    </xf>
    <xf numFmtId="165" fontId="38" fillId="0" borderId="16" xfId="1" applyNumberFormat="1" applyFont="1" applyBorder="1" applyAlignment="1">
      <alignment vertical="center"/>
    </xf>
    <xf numFmtId="165" fontId="42" fillId="0" borderId="16" xfId="0" applyNumberFormat="1" applyFont="1" applyBorder="1" applyAlignment="1">
      <alignment vertical="center" wrapText="1"/>
    </xf>
    <xf numFmtId="165" fontId="38" fillId="0" borderId="35" xfId="0" applyNumberFormat="1" applyFont="1" applyBorder="1" applyAlignment="1">
      <alignment vertical="center"/>
    </xf>
    <xf numFmtId="165" fontId="38" fillId="0" borderId="127" xfId="2" applyNumberFormat="1" applyFont="1" applyFill="1" applyBorder="1" applyAlignment="1">
      <alignment vertical="center"/>
    </xf>
    <xf numFmtId="165" fontId="38" fillId="0" borderId="121" xfId="2" applyNumberFormat="1" applyFont="1" applyFill="1" applyBorder="1" applyAlignment="1">
      <alignment vertical="center"/>
    </xf>
    <xf numFmtId="165" fontId="38" fillId="0" borderId="122" xfId="2" applyNumberFormat="1" applyFont="1" applyFill="1" applyBorder="1" applyAlignment="1">
      <alignment vertical="center"/>
    </xf>
    <xf numFmtId="165" fontId="38" fillId="0" borderId="46" xfId="0" applyNumberFormat="1" applyFont="1" applyBorder="1" applyAlignment="1">
      <alignment vertical="center"/>
    </xf>
    <xf numFmtId="165" fontId="38" fillId="0" borderId="43" xfId="0" applyNumberFormat="1" applyFont="1" applyBorder="1" applyAlignment="1">
      <alignment vertical="center"/>
    </xf>
    <xf numFmtId="165" fontId="38" fillId="0" borderId="210" xfId="0" applyNumberFormat="1" applyFont="1" applyBorder="1" applyAlignment="1">
      <alignment vertical="center"/>
    </xf>
    <xf numFmtId="165" fontId="38" fillId="0" borderId="211" xfId="0" applyNumberFormat="1" applyFont="1" applyBorder="1" applyAlignment="1">
      <alignment vertical="center"/>
    </xf>
    <xf numFmtId="165" fontId="38" fillId="0" borderId="212" xfId="0" applyNumberFormat="1" applyFont="1" applyBorder="1" applyAlignment="1">
      <alignment vertical="center"/>
    </xf>
    <xf numFmtId="165" fontId="38" fillId="0" borderId="132" xfId="0" applyNumberFormat="1" applyFont="1" applyBorder="1" applyAlignment="1">
      <alignment vertical="center"/>
    </xf>
    <xf numFmtId="165" fontId="38" fillId="0" borderId="133" xfId="0" applyNumberFormat="1" applyFont="1" applyBorder="1" applyAlignment="1">
      <alignment vertical="center"/>
    </xf>
    <xf numFmtId="165" fontId="38" fillId="0" borderId="104" xfId="0" applyNumberFormat="1" applyFont="1" applyBorder="1" applyAlignment="1">
      <alignment vertical="center"/>
    </xf>
    <xf numFmtId="165" fontId="7" fillId="13" borderId="116" xfId="2" applyNumberFormat="1" applyFont="1" applyFill="1" applyBorder="1" applyAlignment="1">
      <alignment vertical="center"/>
    </xf>
    <xf numFmtId="165" fontId="38" fillId="0" borderId="148" xfId="2" applyNumberFormat="1" applyFont="1" applyBorder="1" applyAlignment="1">
      <alignment vertical="center"/>
    </xf>
    <xf numFmtId="165" fontId="38" fillId="0" borderId="20" xfId="2" applyNumberFormat="1" applyFont="1" applyBorder="1" applyAlignment="1">
      <alignment vertical="center"/>
    </xf>
    <xf numFmtId="165" fontId="38" fillId="0" borderId="111" xfId="2" applyNumberFormat="1" applyFont="1" applyBorder="1" applyAlignment="1">
      <alignment vertical="center"/>
    </xf>
    <xf numFmtId="165" fontId="38" fillId="13" borderId="100" xfId="1" applyNumberFormat="1" applyFont="1" applyFill="1" applyBorder="1" applyAlignment="1">
      <alignment vertical="center"/>
    </xf>
    <xf numFmtId="165" fontId="38" fillId="13" borderId="22" xfId="1" applyNumberFormat="1" applyFont="1" applyFill="1" applyBorder="1" applyAlignment="1">
      <alignment vertical="center"/>
    </xf>
    <xf numFmtId="165" fontId="38" fillId="0" borderId="100" xfId="1" applyNumberFormat="1" applyFont="1" applyBorder="1" applyAlignment="1">
      <alignment vertical="center"/>
    </xf>
    <xf numFmtId="165" fontId="38" fillId="0" borderId="22" xfId="1" applyNumberFormat="1" applyFont="1" applyBorder="1" applyAlignment="1">
      <alignment vertical="center"/>
    </xf>
    <xf numFmtId="165" fontId="38" fillId="0" borderId="101" xfId="1" applyNumberFormat="1" applyFont="1" applyBorder="1" applyAlignment="1">
      <alignment vertical="center"/>
    </xf>
    <xf numFmtId="165" fontId="38" fillId="0" borderId="36" xfId="1" applyNumberFormat="1" applyFont="1" applyBorder="1" applyAlignment="1">
      <alignment vertical="center"/>
    </xf>
    <xf numFmtId="165" fontId="38" fillId="0" borderId="0" xfId="1" applyNumberFormat="1" applyFont="1" applyFill="1" applyBorder="1" applyAlignment="1">
      <alignment vertical="center"/>
    </xf>
    <xf numFmtId="165" fontId="38" fillId="0" borderId="19" xfId="2" applyNumberFormat="1" applyFont="1" applyBorder="1" applyAlignment="1">
      <alignment vertical="center"/>
    </xf>
    <xf numFmtId="165" fontId="38" fillId="0" borderId="21" xfId="1" applyNumberFormat="1" applyFont="1" applyBorder="1" applyAlignment="1">
      <alignment vertical="center"/>
    </xf>
    <xf numFmtId="165" fontId="38" fillId="13" borderId="81" xfId="1" applyNumberFormat="1" applyFont="1" applyFill="1" applyBorder="1" applyAlignment="1">
      <alignment vertical="center"/>
    </xf>
    <xf numFmtId="165" fontId="38" fillId="0" borderId="125" xfId="1" applyNumberFormat="1" applyFont="1" applyBorder="1" applyAlignment="1">
      <alignment vertical="center"/>
    </xf>
    <xf numFmtId="165" fontId="38" fillId="0" borderId="126" xfId="1" applyNumberFormat="1" applyFont="1" applyBorder="1" applyAlignment="1">
      <alignment vertical="center"/>
    </xf>
    <xf numFmtId="165" fontId="38" fillId="13" borderId="134" xfId="1" applyNumberFormat="1" applyFont="1" applyFill="1" applyBorder="1" applyAlignment="1">
      <alignment vertical="center"/>
    </xf>
    <xf numFmtId="165" fontId="7" fillId="0" borderId="0" xfId="1" applyNumberFormat="1" applyFont="1" applyFill="1" applyBorder="1" applyAlignment="1">
      <alignment vertical="center"/>
    </xf>
    <xf numFmtId="165" fontId="38" fillId="0" borderId="129" xfId="2" applyNumberFormat="1" applyFont="1" applyBorder="1" applyAlignment="1">
      <alignment vertical="center"/>
    </xf>
    <xf numFmtId="165" fontId="38" fillId="0" borderId="130" xfId="2" applyNumberFormat="1" applyFont="1" applyBorder="1" applyAlignment="1">
      <alignment vertical="center"/>
    </xf>
    <xf numFmtId="165" fontId="38" fillId="0" borderId="134" xfId="1" applyNumberFormat="1" applyFont="1" applyBorder="1" applyAlignment="1">
      <alignment vertical="center"/>
    </xf>
    <xf numFmtId="165" fontId="38" fillId="13" borderId="109" xfId="1" applyNumberFormat="1" applyFont="1" applyFill="1" applyBorder="1" applyAlignment="1">
      <alignment vertical="center"/>
    </xf>
    <xf numFmtId="165" fontId="7" fillId="0" borderId="0" xfId="1" applyNumberFormat="1" applyFont="1" applyBorder="1" applyAlignment="1">
      <alignment vertical="center"/>
    </xf>
    <xf numFmtId="165" fontId="38" fillId="0" borderId="46" xfId="2" applyNumberFormat="1" applyFont="1" applyBorder="1" applyAlignment="1">
      <alignment vertical="center"/>
    </xf>
    <xf numFmtId="165" fontId="38" fillId="0" borderId="43" xfId="2" applyNumberFormat="1" applyFont="1" applyBorder="1" applyAlignment="1">
      <alignment vertical="center"/>
    </xf>
    <xf numFmtId="165" fontId="38" fillId="0" borderId="22" xfId="0" applyNumberFormat="1" applyFont="1" applyBorder="1" applyAlignment="1">
      <alignment vertical="center"/>
    </xf>
    <xf numFmtId="165" fontId="38" fillId="0" borderId="63" xfId="0" applyNumberFormat="1" applyFont="1" applyBorder="1" applyAlignment="1">
      <alignment vertical="center"/>
    </xf>
    <xf numFmtId="165" fontId="38" fillId="0" borderId="58" xfId="0" applyNumberFormat="1" applyFont="1" applyBorder="1" applyAlignment="1">
      <alignment vertical="center"/>
    </xf>
    <xf numFmtId="165" fontId="38" fillId="0" borderId="36" xfId="0" applyNumberFormat="1" applyFont="1" applyBorder="1" applyAlignment="1">
      <alignment vertical="center"/>
    </xf>
    <xf numFmtId="165" fontId="38" fillId="0" borderId="109" xfId="0" applyNumberFormat="1" applyFont="1" applyBorder="1" applyAlignment="1">
      <alignment vertical="center"/>
    </xf>
    <xf numFmtId="165" fontId="7" fillId="0" borderId="41" xfId="0" applyNumberFormat="1" applyFont="1" applyBorder="1" applyAlignment="1">
      <alignment vertical="center"/>
    </xf>
    <xf numFmtId="165" fontId="7" fillId="0" borderId="41" xfId="1" applyNumberFormat="1" applyFont="1" applyFill="1" applyBorder="1" applyAlignment="1">
      <alignment vertical="center"/>
    </xf>
    <xf numFmtId="165" fontId="7" fillId="0" borderId="118" xfId="0" applyNumberFormat="1" applyFont="1" applyBorder="1" applyAlignment="1">
      <alignment vertical="center"/>
    </xf>
    <xf numFmtId="165" fontId="38" fillId="0" borderId="42" xfId="0" applyNumberFormat="1" applyFont="1" applyBorder="1" applyAlignment="1">
      <alignment vertical="center"/>
    </xf>
    <xf numFmtId="165" fontId="38" fillId="0" borderId="42" xfId="1" applyNumberFormat="1" applyFont="1" applyFill="1" applyBorder="1" applyAlignment="1">
      <alignment vertical="center"/>
    </xf>
    <xf numFmtId="165" fontId="38" fillId="0" borderId="119" xfId="0" applyNumberFormat="1" applyFont="1" applyBorder="1" applyAlignment="1">
      <alignment vertical="center"/>
    </xf>
    <xf numFmtId="165" fontId="38" fillId="0" borderId="191" xfId="2" applyNumberFormat="1" applyFont="1" applyBorder="1" applyAlignment="1">
      <alignment vertical="center"/>
    </xf>
    <xf numFmtId="165" fontId="38" fillId="0" borderId="190" xfId="2" applyNumberFormat="1" applyFont="1" applyBorder="1" applyAlignment="1">
      <alignment vertical="center"/>
    </xf>
    <xf numFmtId="165" fontId="38" fillId="0" borderId="195" xfId="2" applyNumberFormat="1" applyFont="1" applyBorder="1" applyAlignment="1">
      <alignment vertical="center"/>
    </xf>
    <xf numFmtId="165" fontId="38" fillId="0" borderId="194" xfId="2" applyNumberFormat="1" applyFont="1" applyBorder="1" applyAlignment="1">
      <alignment vertical="center"/>
    </xf>
    <xf numFmtId="165" fontId="38" fillId="0" borderId="191" xfId="1" applyNumberFormat="1" applyFont="1" applyBorder="1" applyAlignment="1">
      <alignment vertical="center"/>
    </xf>
    <xf numFmtId="165" fontId="38" fillId="0" borderId="190" xfId="1" applyNumberFormat="1" applyFont="1" applyBorder="1" applyAlignment="1">
      <alignment vertical="center"/>
    </xf>
    <xf numFmtId="165" fontId="38" fillId="0" borderId="192" xfId="1" applyNumberFormat="1" applyFont="1" applyBorder="1" applyAlignment="1">
      <alignment vertical="center"/>
    </xf>
    <xf numFmtId="165" fontId="38" fillId="0" borderId="188" xfId="1" applyNumberFormat="1" applyFont="1" applyBorder="1" applyAlignment="1">
      <alignment vertical="center"/>
    </xf>
    <xf numFmtId="165" fontId="38" fillId="0" borderId="194" xfId="1" applyNumberFormat="1" applyFont="1" applyBorder="1" applyAlignment="1">
      <alignment vertical="center"/>
    </xf>
    <xf numFmtId="165" fontId="38" fillId="0" borderId="193" xfId="1" applyNumberFormat="1" applyFont="1" applyBorder="1" applyAlignment="1">
      <alignment vertical="center"/>
    </xf>
    <xf numFmtId="165" fontId="38" fillId="0" borderId="196" xfId="0" applyNumberFormat="1" applyFont="1" applyBorder="1" applyAlignment="1">
      <alignment vertical="center"/>
    </xf>
    <xf numFmtId="165" fontId="38" fillId="0" borderId="189" xfId="1" applyNumberFormat="1" applyFont="1" applyBorder="1" applyAlignment="1">
      <alignment vertical="center"/>
    </xf>
    <xf numFmtId="165" fontId="38" fillId="0" borderId="195" xfId="1" applyNumberFormat="1" applyFont="1" applyBorder="1" applyAlignment="1">
      <alignment vertical="center"/>
    </xf>
    <xf numFmtId="165" fontId="38" fillId="0" borderId="197" xfId="1" applyNumberFormat="1" applyFont="1" applyBorder="1" applyAlignment="1">
      <alignment vertical="center"/>
    </xf>
    <xf numFmtId="165" fontId="38" fillId="0" borderId="202" xfId="1" applyNumberFormat="1" applyFont="1" applyBorder="1" applyAlignment="1">
      <alignment vertical="center"/>
    </xf>
    <xf numFmtId="165" fontId="38" fillId="0" borderId="203" xfId="1" applyNumberFormat="1" applyFont="1" applyBorder="1" applyAlignment="1">
      <alignment vertical="center"/>
    </xf>
    <xf numFmtId="165" fontId="38" fillId="0" borderId="204" xfId="1" applyNumberFormat="1" applyFont="1" applyBorder="1" applyAlignment="1">
      <alignment vertical="center"/>
    </xf>
    <xf numFmtId="165" fontId="38" fillId="0" borderId="205" xfId="1" applyNumberFormat="1" applyFont="1" applyBorder="1" applyAlignment="1">
      <alignment vertical="center"/>
    </xf>
    <xf numFmtId="165" fontId="38" fillId="0" borderId="206" xfId="1" applyNumberFormat="1" applyFont="1" applyBorder="1" applyAlignment="1">
      <alignment vertical="center"/>
    </xf>
    <xf numFmtId="165" fontId="38" fillId="0" borderId="117" xfId="1" applyNumberFormat="1" applyFont="1" applyBorder="1" applyAlignment="1">
      <alignment vertical="center"/>
    </xf>
    <xf numFmtId="165" fontId="7" fillId="0" borderId="98" xfId="2" applyNumberFormat="1" applyFont="1" applyBorder="1" applyAlignment="1">
      <alignment vertical="center"/>
    </xf>
    <xf numFmtId="165" fontId="7" fillId="13" borderId="81" xfId="2" applyNumberFormat="1" applyFont="1" applyFill="1" applyBorder="1" applyAlignment="1">
      <alignment vertical="center"/>
    </xf>
    <xf numFmtId="165" fontId="38" fillId="13" borderId="111" xfId="2" applyNumberFormat="1" applyFont="1" applyFill="1" applyBorder="1" applyAlignment="1">
      <alignment vertical="center"/>
    </xf>
    <xf numFmtId="165" fontId="38" fillId="0" borderId="182" xfId="1" applyNumberFormat="1" applyFont="1" applyBorder="1" applyAlignment="1">
      <alignment vertical="center"/>
    </xf>
    <xf numFmtId="165" fontId="38" fillId="13" borderId="183" xfId="1" applyNumberFormat="1" applyFont="1" applyFill="1" applyBorder="1" applyAlignment="1">
      <alignment vertical="center"/>
    </xf>
    <xf numFmtId="165" fontId="38" fillId="0" borderId="154" xfId="1" applyNumberFormat="1" applyFont="1" applyBorder="1" applyAlignment="1">
      <alignment vertical="center"/>
    </xf>
    <xf numFmtId="165" fontId="38" fillId="0" borderId="155" xfId="1" applyNumberFormat="1" applyFont="1" applyBorder="1" applyAlignment="1">
      <alignment vertical="center"/>
    </xf>
    <xf numFmtId="165" fontId="38" fillId="13" borderId="81" xfId="0" applyNumberFormat="1" applyFont="1" applyFill="1" applyBorder="1" applyAlignment="1">
      <alignment vertical="center"/>
    </xf>
    <xf numFmtId="165" fontId="38" fillId="13" borderId="35" xfId="0" applyNumberFormat="1" applyFont="1" applyFill="1" applyBorder="1" applyAlignment="1">
      <alignment vertical="center"/>
    </xf>
    <xf numFmtId="165" fontId="38" fillId="0" borderId="20" xfId="1" applyNumberFormat="1" applyFont="1" applyBorder="1" applyAlignment="1">
      <alignment vertical="center"/>
    </xf>
    <xf numFmtId="165" fontId="38" fillId="0" borderId="46" xfId="1" applyNumberFormat="1" applyFont="1" applyBorder="1" applyAlignment="1">
      <alignment vertical="center" wrapText="1"/>
    </xf>
    <xf numFmtId="165" fontId="38" fillId="0" borderId="43" xfId="1" applyNumberFormat="1" applyFont="1" applyBorder="1" applyAlignment="1">
      <alignment vertical="center" wrapText="1"/>
    </xf>
    <xf numFmtId="165" fontId="38" fillId="0" borderId="182" xfId="1" applyNumberFormat="1" applyFont="1" applyBorder="1" applyAlignment="1">
      <alignment vertical="center" wrapText="1"/>
    </xf>
    <xf numFmtId="165" fontId="38" fillId="0" borderId="183" xfId="1" applyNumberFormat="1" applyFont="1" applyBorder="1" applyAlignment="1">
      <alignment vertical="center" wrapText="1"/>
    </xf>
    <xf numFmtId="165" fontId="38" fillId="0" borderId="154" xfId="1" applyNumberFormat="1" applyFont="1" applyBorder="1" applyAlignment="1">
      <alignment vertical="center" wrapText="1"/>
    </xf>
    <xf numFmtId="165" fontId="38" fillId="0" borderId="178" xfId="0" applyNumberFormat="1" applyFont="1" applyBorder="1" applyAlignment="1">
      <alignment wrapText="1"/>
    </xf>
    <xf numFmtId="165" fontId="38" fillId="0" borderId="58" xfId="1" applyNumberFormat="1" applyFont="1" applyBorder="1" applyAlignment="1">
      <alignment vertical="center" wrapText="1"/>
    </xf>
    <xf numFmtId="165" fontId="38" fillId="0" borderId="28" xfId="2" applyNumberFormat="1" applyFont="1" applyBorder="1" applyAlignment="1">
      <alignment vertical="center"/>
    </xf>
    <xf numFmtId="165" fontId="38" fillId="0" borderId="108" xfId="2" applyNumberFormat="1" applyFont="1" applyBorder="1" applyAlignment="1">
      <alignment vertical="center"/>
    </xf>
    <xf numFmtId="165" fontId="38" fillId="0" borderId="29" xfId="1" applyNumberFormat="1" applyFont="1" applyBorder="1" applyAlignment="1">
      <alignment vertical="center"/>
    </xf>
    <xf numFmtId="165" fontId="38" fillId="0" borderId="120" xfId="1" applyNumberFormat="1" applyFont="1" applyBorder="1" applyAlignment="1">
      <alignment vertical="center"/>
    </xf>
    <xf numFmtId="165" fontId="38" fillId="0" borderId="1" xfId="1" applyNumberFormat="1" applyFont="1" applyBorder="1" applyAlignment="1">
      <alignment vertical="center"/>
    </xf>
    <xf numFmtId="165" fontId="7" fillId="0" borderId="33" xfId="0" applyNumberFormat="1" applyFont="1" applyBorder="1" applyAlignment="1">
      <alignment vertical="center"/>
    </xf>
    <xf numFmtId="165" fontId="7" fillId="0" borderId="116" xfId="0" applyNumberFormat="1" applyFont="1" applyBorder="1" applyAlignment="1">
      <alignment vertical="center"/>
    </xf>
    <xf numFmtId="165" fontId="38" fillId="17" borderId="12" xfId="0" applyNumberFormat="1" applyFont="1" applyFill="1" applyBorder="1" applyAlignment="1">
      <alignment vertical="center"/>
    </xf>
    <xf numFmtId="165" fontId="38" fillId="17" borderId="12" xfId="1" applyNumberFormat="1" applyFont="1" applyFill="1" applyBorder="1" applyAlignment="1">
      <alignment vertical="center"/>
    </xf>
    <xf numFmtId="165" fontId="38" fillId="17" borderId="80" xfId="0" applyNumberFormat="1" applyFont="1" applyFill="1" applyBorder="1" applyAlignment="1">
      <alignment vertical="center"/>
    </xf>
    <xf numFmtId="165" fontId="38" fillId="0" borderId="78" xfId="1" applyNumberFormat="1" applyFont="1" applyBorder="1" applyAlignment="1">
      <alignment vertical="center"/>
    </xf>
    <xf numFmtId="165" fontId="38" fillId="0" borderId="213" xfId="1" applyNumberFormat="1" applyFont="1" applyBorder="1" applyAlignment="1">
      <alignment vertical="center"/>
    </xf>
    <xf numFmtId="165" fontId="38" fillId="13" borderId="58" xfId="0" applyNumberFormat="1" applyFont="1" applyFill="1" applyBorder="1" applyAlignment="1">
      <alignment horizontal="left" vertical="center" wrapText="1"/>
    </xf>
    <xf numFmtId="165" fontId="38" fillId="0" borderId="179" xfId="0" applyNumberFormat="1" applyFont="1" applyBorder="1"/>
    <xf numFmtId="165" fontId="7" fillId="0" borderId="81" xfId="2" applyNumberFormat="1" applyFont="1" applyBorder="1" applyAlignment="1">
      <alignment vertical="center"/>
    </xf>
    <xf numFmtId="165" fontId="38" fillId="0" borderId="22" xfId="2" applyNumberFormat="1" applyFont="1" applyBorder="1" applyAlignment="1">
      <alignment vertical="center"/>
    </xf>
    <xf numFmtId="165" fontId="38" fillId="0" borderId="104" xfId="2" applyNumberFormat="1" applyFont="1" applyBorder="1" applyAlignment="1">
      <alignment vertical="center"/>
    </xf>
    <xf numFmtId="165" fontId="7" fillId="0" borderId="81" xfId="2" applyNumberFormat="1" applyFont="1" applyFill="1" applyBorder="1" applyAlignment="1">
      <alignment vertical="center"/>
    </xf>
    <xf numFmtId="165" fontId="38" fillId="0" borderId="78" xfId="0" applyNumberFormat="1" applyFont="1" applyBorder="1" applyAlignment="1">
      <alignment vertical="center"/>
    </xf>
    <xf numFmtId="165" fontId="38" fillId="0" borderId="180" xfId="0" applyNumberFormat="1" applyFont="1" applyBorder="1" applyAlignment="1">
      <alignment vertical="center"/>
    </xf>
    <xf numFmtId="165" fontId="38" fillId="0" borderId="20" xfId="0" applyNumberFormat="1" applyFont="1" applyBorder="1" applyAlignment="1">
      <alignment vertical="center"/>
    </xf>
    <xf numFmtId="165" fontId="38" fillId="0" borderId="111" xfId="0" applyNumberFormat="1" applyFont="1" applyBorder="1" applyAlignment="1">
      <alignment vertical="center"/>
    </xf>
    <xf numFmtId="165" fontId="38" fillId="0" borderId="200" xfId="0" applyNumberFormat="1" applyFont="1" applyBorder="1" applyAlignment="1">
      <alignment vertical="center"/>
    </xf>
    <xf numFmtId="165" fontId="38" fillId="0" borderId="125" xfId="0" applyNumberFormat="1" applyFont="1" applyBorder="1" applyAlignment="1">
      <alignment vertical="center"/>
    </xf>
    <xf numFmtId="165" fontId="38" fillId="0" borderId="126" xfId="0" applyNumberFormat="1" applyFont="1" applyBorder="1" applyAlignment="1">
      <alignment vertical="center"/>
    </xf>
    <xf numFmtId="165" fontId="38" fillId="0" borderId="201" xfId="0" applyNumberFormat="1" applyFont="1" applyBorder="1" applyAlignment="1">
      <alignment vertical="center"/>
    </xf>
    <xf numFmtId="165" fontId="38" fillId="13" borderId="117" xfId="1" applyNumberFormat="1" applyFont="1" applyFill="1" applyBorder="1" applyAlignment="1">
      <alignment vertical="center"/>
    </xf>
    <xf numFmtId="165" fontId="38" fillId="13" borderId="104" xfId="0" applyNumberFormat="1" applyFont="1" applyFill="1" applyBorder="1" applyAlignment="1">
      <alignment vertical="center"/>
    </xf>
    <xf numFmtId="165" fontId="38" fillId="0" borderId="1" xfId="0" applyNumberFormat="1" applyFont="1" applyBorder="1" applyAlignment="1">
      <alignment vertical="center"/>
    </xf>
    <xf numFmtId="165" fontId="38" fillId="13" borderId="117" xfId="0" applyNumberFormat="1" applyFont="1" applyFill="1" applyBorder="1" applyAlignment="1">
      <alignment vertical="center"/>
    </xf>
    <xf numFmtId="165" fontId="38" fillId="0" borderId="177" xfId="2" applyNumberFormat="1" applyFont="1" applyBorder="1" applyAlignment="1">
      <alignment vertical="center"/>
    </xf>
    <xf numFmtId="165" fontId="38" fillId="0" borderId="160" xfId="2" applyNumberFormat="1" applyFont="1" applyBorder="1" applyAlignment="1">
      <alignment vertical="center"/>
    </xf>
    <xf numFmtId="165" fontId="38" fillId="0" borderId="45" xfId="1" applyNumberFormat="1" applyFont="1" applyBorder="1" applyAlignment="1">
      <alignment vertical="center"/>
    </xf>
    <xf numFmtId="165" fontId="38" fillId="0" borderId="45" xfId="0" applyNumberFormat="1" applyFont="1" applyBorder="1" applyAlignment="1">
      <alignment vertical="center"/>
    </xf>
    <xf numFmtId="165" fontId="38" fillId="13" borderId="161" xfId="0" applyNumberFormat="1" applyFont="1" applyFill="1" applyBorder="1" applyAlignment="1">
      <alignment vertical="center"/>
    </xf>
    <xf numFmtId="165" fontId="38" fillId="0" borderId="59" xfId="1" applyNumberFormat="1" applyFont="1" applyBorder="1" applyAlignment="1">
      <alignment vertical="center"/>
    </xf>
    <xf numFmtId="165" fontId="38" fillId="0" borderId="59" xfId="0" applyNumberFormat="1" applyFont="1" applyBorder="1" applyAlignment="1">
      <alignment vertical="center"/>
    </xf>
    <xf numFmtId="165" fontId="38" fillId="13" borderId="162" xfId="0" applyNumberFormat="1" applyFont="1" applyFill="1" applyBorder="1" applyAlignment="1">
      <alignment vertical="center"/>
    </xf>
    <xf numFmtId="165" fontId="38" fillId="0" borderId="161" xfId="1" applyNumberFormat="1" applyFont="1" applyBorder="1" applyAlignment="1">
      <alignment vertical="center"/>
    </xf>
    <xf numFmtId="165" fontId="38" fillId="0" borderId="162" xfId="1" applyNumberFormat="1" applyFont="1" applyBorder="1" applyAlignment="1">
      <alignment vertical="center"/>
    </xf>
    <xf numFmtId="0" fontId="12" fillId="0" borderId="0" xfId="0" applyFont="1" applyAlignment="1">
      <alignment horizontal="left" vertical="center"/>
    </xf>
    <xf numFmtId="165" fontId="38" fillId="13" borderId="128" xfId="2" applyNumberFormat="1" applyFont="1" applyFill="1" applyBorder="1" applyAlignment="1">
      <alignment vertical="center"/>
    </xf>
    <xf numFmtId="165" fontId="38" fillId="13" borderId="129" xfId="2" applyNumberFormat="1" applyFont="1" applyFill="1" applyBorder="1" applyAlignment="1">
      <alignment vertical="center"/>
    </xf>
    <xf numFmtId="165" fontId="38" fillId="0" borderId="69" xfId="1" applyNumberFormat="1" applyFont="1" applyFill="1" applyBorder="1" applyAlignment="1">
      <alignment vertical="center"/>
    </xf>
    <xf numFmtId="165" fontId="38" fillId="0" borderId="132" xfId="1" applyNumberFormat="1" applyFont="1" applyFill="1" applyBorder="1" applyAlignment="1">
      <alignment vertical="center"/>
    </xf>
    <xf numFmtId="165" fontId="44" fillId="0" borderId="33" xfId="0" applyNumberFormat="1" applyFont="1" applyBorder="1" applyAlignment="1">
      <alignment vertical="center"/>
    </xf>
    <xf numFmtId="165" fontId="44" fillId="0" borderId="33" xfId="2" applyNumberFormat="1" applyFont="1" applyBorder="1" applyAlignment="1">
      <alignment vertical="center"/>
    </xf>
    <xf numFmtId="165" fontId="44" fillId="0" borderId="0" xfId="2" applyNumberFormat="1" applyFont="1" applyBorder="1" applyAlignment="1">
      <alignment vertical="center"/>
    </xf>
    <xf numFmtId="165" fontId="45" fillId="0" borderId="136" xfId="1" applyNumberFormat="1" applyFont="1" applyBorder="1" applyAlignment="1">
      <alignment vertical="center"/>
    </xf>
    <xf numFmtId="165" fontId="44" fillId="13" borderId="33" xfId="1" applyNumberFormat="1" applyFont="1" applyFill="1" applyBorder="1" applyAlignment="1">
      <alignment vertical="center"/>
    </xf>
    <xf numFmtId="165" fontId="45" fillId="0" borderId="136" xfId="2" applyNumberFormat="1" applyFont="1" applyBorder="1" applyAlignment="1">
      <alignment vertical="center"/>
    </xf>
    <xf numFmtId="165" fontId="45" fillId="0" borderId="180" xfId="1" applyNumberFormat="1" applyFont="1" applyFill="1" applyBorder="1" applyAlignment="1">
      <alignment vertical="center"/>
    </xf>
    <xf numFmtId="165" fontId="38" fillId="0" borderId="129" xfId="2" applyNumberFormat="1" applyFont="1" applyFill="1" applyBorder="1" applyAlignment="1">
      <alignment vertical="center"/>
    </xf>
    <xf numFmtId="165" fontId="44" fillId="0" borderId="41" xfId="0" applyNumberFormat="1" applyFont="1" applyBorder="1" applyAlignment="1">
      <alignment vertical="center"/>
    </xf>
    <xf numFmtId="165" fontId="18" fillId="0" borderId="16" xfId="0" applyNumberFormat="1" applyFont="1" applyBorder="1" applyAlignment="1">
      <alignment horizontal="left" vertical="center" wrapText="1"/>
    </xf>
    <xf numFmtId="165" fontId="44" fillId="13" borderId="81" xfId="0" applyNumberFormat="1" applyFont="1" applyFill="1" applyBorder="1" applyAlignment="1">
      <alignment vertical="center"/>
    </xf>
    <xf numFmtId="165" fontId="44" fillId="13" borderId="116" xfId="2" applyNumberFormat="1" applyFont="1" applyFill="1" applyBorder="1" applyAlignment="1">
      <alignment vertical="center"/>
    </xf>
    <xf numFmtId="165" fontId="44" fillId="13" borderId="81" xfId="2" applyNumberFormat="1" applyFont="1" applyFill="1" applyBorder="1" applyAlignment="1">
      <alignment vertical="center"/>
    </xf>
    <xf numFmtId="165" fontId="38" fillId="0" borderId="25" xfId="2" applyNumberFormat="1" applyFont="1" applyBorder="1" applyAlignment="1">
      <alignment vertical="center"/>
    </xf>
    <xf numFmtId="165" fontId="38" fillId="0" borderId="212" xfId="2" applyNumberFormat="1" applyFont="1" applyBorder="1" applyAlignment="1">
      <alignment vertical="center"/>
    </xf>
    <xf numFmtId="165" fontId="38" fillId="0" borderId="86" xfId="2" applyNumberFormat="1" applyFont="1" applyBorder="1" applyAlignment="1">
      <alignment vertical="center"/>
    </xf>
    <xf numFmtId="165" fontId="38" fillId="0" borderId="83" xfId="2" applyNumberFormat="1" applyFont="1" applyBorder="1" applyAlignment="1">
      <alignment vertical="center"/>
    </xf>
    <xf numFmtId="165" fontId="38" fillId="0" borderId="137" xfId="2" applyNumberFormat="1" applyFont="1" applyFill="1" applyBorder="1" applyAlignment="1">
      <alignment vertical="center"/>
    </xf>
    <xf numFmtId="165" fontId="38" fillId="0" borderId="137" xfId="2" applyNumberFormat="1" applyFont="1" applyBorder="1" applyAlignment="1">
      <alignment vertical="center"/>
    </xf>
    <xf numFmtId="165" fontId="38" fillId="0" borderId="138" xfId="2" applyNumberFormat="1" applyFont="1" applyBorder="1" applyAlignment="1">
      <alignment vertical="center"/>
    </xf>
    <xf numFmtId="165" fontId="38" fillId="0" borderId="220" xfId="1" applyNumberFormat="1" applyFont="1" applyBorder="1" applyAlignment="1">
      <alignment vertical="center"/>
    </xf>
    <xf numFmtId="0" fontId="0" fillId="0" borderId="219" xfId="0" applyBorder="1" applyAlignment="1">
      <alignment vertical="center"/>
    </xf>
    <xf numFmtId="0" fontId="0" fillId="5" borderId="219" xfId="0" applyFill="1" applyBorder="1" applyAlignment="1">
      <alignment vertical="center"/>
    </xf>
    <xf numFmtId="49" fontId="4" fillId="5" borderId="219" xfId="0" applyNumberFormat="1" applyFont="1" applyFill="1" applyBorder="1" applyAlignment="1">
      <alignment horizontal="left" vertical="center" wrapText="1"/>
    </xf>
    <xf numFmtId="49" fontId="4" fillId="0" borderId="219" xfId="0" applyNumberFormat="1" applyFont="1" applyBorder="1" applyAlignment="1">
      <alignment horizontal="left" vertical="center" wrapText="1"/>
    </xf>
    <xf numFmtId="0" fontId="34" fillId="0" borderId="223" xfId="0" applyFont="1" applyBorder="1" applyAlignment="1">
      <alignment vertical="center" wrapText="1"/>
    </xf>
    <xf numFmtId="0" fontId="0" fillId="13" borderId="224" xfId="0" applyFill="1" applyBorder="1" applyAlignment="1">
      <alignment vertical="center"/>
    </xf>
    <xf numFmtId="0" fontId="5" fillId="13" borderId="225" xfId="0" applyFont="1" applyFill="1" applyBorder="1" applyAlignment="1">
      <alignment vertical="center" wrapText="1"/>
    </xf>
    <xf numFmtId="0" fontId="5" fillId="0" borderId="226" xfId="0" applyFont="1" applyBorder="1" applyAlignment="1">
      <alignment vertical="center" wrapText="1"/>
    </xf>
    <xf numFmtId="0" fontId="5" fillId="13" borderId="227" xfId="0" applyFont="1" applyFill="1" applyBorder="1" applyAlignment="1">
      <alignment vertical="center" wrapText="1"/>
    </xf>
    <xf numFmtId="49" fontId="13" fillId="0" borderId="228" xfId="0" applyNumberFormat="1" applyFont="1" applyBorder="1" applyAlignment="1">
      <alignment horizontal="right" vertical="center"/>
    </xf>
    <xf numFmtId="0" fontId="5" fillId="13" borderId="221" xfId="0" applyFont="1" applyFill="1" applyBorder="1" applyAlignment="1">
      <alignment vertical="center" wrapText="1"/>
    </xf>
    <xf numFmtId="0" fontId="5" fillId="13" borderId="229" xfId="0" applyFont="1" applyFill="1" applyBorder="1" applyAlignment="1">
      <alignment vertical="center" wrapText="1"/>
    </xf>
    <xf numFmtId="0" fontId="5" fillId="0" borderId="230" xfId="0" applyFont="1" applyBorder="1" applyAlignment="1">
      <alignment vertical="center" wrapText="1"/>
    </xf>
    <xf numFmtId="49" fontId="3" fillId="0" borderId="221" xfId="0" applyNumberFormat="1" applyFont="1" applyBorder="1" applyAlignment="1">
      <alignment horizontal="right" vertical="center"/>
    </xf>
    <xf numFmtId="0" fontId="5" fillId="0" borderId="231" xfId="0" applyFont="1" applyBorder="1" applyAlignment="1">
      <alignment vertical="center" wrapText="1"/>
    </xf>
    <xf numFmtId="0" fontId="5" fillId="0" borderId="232" xfId="0" applyFont="1" applyBorder="1" applyAlignment="1">
      <alignment vertical="center" wrapText="1"/>
    </xf>
    <xf numFmtId="0" fontId="5" fillId="0" borderId="233" xfId="0" applyFont="1" applyBorder="1" applyAlignment="1">
      <alignment vertical="center" wrapText="1"/>
    </xf>
    <xf numFmtId="49" fontId="13" fillId="0" borderId="219" xfId="0" applyNumberFormat="1" applyFont="1" applyBorder="1" applyAlignment="1">
      <alignment horizontal="right" vertical="center"/>
    </xf>
    <xf numFmtId="0" fontId="5" fillId="0" borderId="219" xfId="0" applyFont="1" applyBorder="1" applyAlignment="1">
      <alignment vertical="center" wrapText="1"/>
    </xf>
    <xf numFmtId="0" fontId="5" fillId="13" borderId="219" xfId="0" applyFont="1" applyFill="1" applyBorder="1" applyAlignment="1">
      <alignment horizontal="left" vertical="center" wrapText="1"/>
    </xf>
    <xf numFmtId="0" fontId="5" fillId="13" borderId="234" xfId="0" applyFont="1" applyFill="1" applyBorder="1" applyAlignment="1">
      <alignment vertical="center" wrapText="1"/>
    </xf>
    <xf numFmtId="0" fontId="5" fillId="0" borderId="234" xfId="0" applyFont="1" applyBorder="1" applyAlignment="1">
      <alignment vertical="center" wrapText="1"/>
    </xf>
    <xf numFmtId="0" fontId="5" fillId="0" borderId="235" xfId="0" applyFont="1" applyBorder="1" applyAlignment="1">
      <alignment vertical="center" wrapText="1"/>
    </xf>
    <xf numFmtId="0" fontId="5" fillId="0" borderId="221" xfId="0" applyFont="1" applyBorder="1" applyAlignment="1">
      <alignment vertical="center" wrapText="1"/>
    </xf>
    <xf numFmtId="0" fontId="5" fillId="0" borderId="236" xfId="0" applyFont="1" applyBorder="1" applyAlignment="1">
      <alignment vertical="center" wrapText="1"/>
    </xf>
    <xf numFmtId="0" fontId="5" fillId="0" borderId="237" xfId="0" applyFont="1" applyBorder="1" applyAlignment="1">
      <alignment vertical="center" wrapText="1"/>
    </xf>
    <xf numFmtId="49" fontId="13" fillId="0" borderId="238" xfId="0" applyNumberFormat="1" applyFont="1" applyBorder="1" applyAlignment="1">
      <alignment horizontal="right" vertical="center"/>
    </xf>
    <xf numFmtId="0" fontId="5" fillId="0" borderId="239" xfId="0" applyFont="1" applyBorder="1" applyAlignment="1">
      <alignment vertical="center" wrapText="1"/>
    </xf>
    <xf numFmtId="0" fontId="33" fillId="0" borderId="240" xfId="0" applyFont="1" applyBorder="1" applyAlignment="1">
      <alignment vertical="center" wrapText="1"/>
    </xf>
    <xf numFmtId="0" fontId="33" fillId="0" borderId="239" xfId="0" applyFont="1" applyBorder="1" applyAlignment="1">
      <alignment vertical="center" wrapText="1"/>
    </xf>
    <xf numFmtId="0" fontId="36" fillId="0" borderId="219" xfId="0" applyFont="1" applyBorder="1" applyAlignment="1">
      <alignment vertical="center" wrapText="1"/>
    </xf>
    <xf numFmtId="0" fontId="36" fillId="0" borderId="241" xfId="0" applyFont="1" applyBorder="1" applyAlignment="1">
      <alignment vertical="center" wrapText="1"/>
    </xf>
    <xf numFmtId="0" fontId="0" fillId="0" borderId="242" xfId="0" applyBorder="1" applyAlignment="1">
      <alignment vertical="center"/>
    </xf>
    <xf numFmtId="0" fontId="0" fillId="0" borderId="243" xfId="0" applyBorder="1" applyAlignment="1">
      <alignment vertical="center"/>
    </xf>
    <xf numFmtId="0" fontId="0" fillId="0" borderId="244" xfId="0" applyBorder="1" applyAlignment="1">
      <alignment vertical="center"/>
    </xf>
    <xf numFmtId="0" fontId="0" fillId="0" borderId="237" xfId="0" applyBorder="1" applyAlignment="1">
      <alignment vertical="center"/>
    </xf>
    <xf numFmtId="0" fontId="0" fillId="13" borderId="237" xfId="0" applyFill="1" applyBorder="1" applyAlignment="1">
      <alignment vertical="center"/>
    </xf>
    <xf numFmtId="0" fontId="0" fillId="0" borderId="235" xfId="0" applyBorder="1" applyAlignment="1">
      <alignment vertical="center"/>
    </xf>
    <xf numFmtId="49" fontId="7" fillId="0" borderId="219" xfId="0" applyNumberFormat="1" applyFont="1" applyBorder="1" applyAlignment="1">
      <alignment horizontal="right" vertical="center"/>
    </xf>
    <xf numFmtId="0" fontId="0" fillId="13" borderId="229" xfId="0" applyFill="1" applyBorder="1" applyAlignment="1">
      <alignment vertical="center"/>
    </xf>
    <xf numFmtId="0" fontId="0" fillId="0" borderId="245" xfId="0" applyBorder="1" applyAlignment="1">
      <alignment vertical="center"/>
    </xf>
    <xf numFmtId="0" fontId="0" fillId="13" borderId="246" xfId="0" applyFill="1" applyBorder="1" applyAlignment="1">
      <alignment vertical="center"/>
    </xf>
    <xf numFmtId="0" fontId="0" fillId="0" borderId="247" xfId="0" applyBorder="1" applyAlignment="1">
      <alignment vertical="center"/>
    </xf>
    <xf numFmtId="0" fontId="0" fillId="0" borderId="234" xfId="0" applyBorder="1" applyAlignment="1">
      <alignment vertical="center"/>
    </xf>
    <xf numFmtId="0" fontId="0" fillId="13" borderId="247" xfId="0" applyFill="1" applyBorder="1" applyAlignment="1">
      <alignment vertical="center"/>
    </xf>
    <xf numFmtId="0" fontId="0" fillId="0" borderId="248" xfId="0" applyBorder="1" applyAlignment="1">
      <alignment vertical="center"/>
    </xf>
    <xf numFmtId="0" fontId="0" fillId="0" borderId="231" xfId="0" applyBorder="1" applyAlignment="1">
      <alignment vertical="center"/>
    </xf>
    <xf numFmtId="0" fontId="0" fillId="0" borderId="232" xfId="0" applyBorder="1" applyAlignment="1">
      <alignment vertical="center"/>
    </xf>
    <xf numFmtId="0" fontId="0" fillId="0" borderId="233" xfId="0" applyBorder="1" applyAlignment="1">
      <alignment vertical="center"/>
    </xf>
    <xf numFmtId="49" fontId="7" fillId="0" borderId="228" xfId="0" applyNumberFormat="1" applyFont="1" applyBorder="1" applyAlignment="1">
      <alignment horizontal="right" vertical="center"/>
    </xf>
    <xf numFmtId="0" fontId="0" fillId="0" borderId="249" xfId="0" applyBorder="1" applyAlignment="1">
      <alignment vertical="center"/>
    </xf>
    <xf numFmtId="0" fontId="0" fillId="0" borderId="250" xfId="0" applyBorder="1" applyAlignment="1">
      <alignment vertical="center"/>
    </xf>
    <xf numFmtId="0" fontId="0" fillId="0" borderId="251" xfId="0" applyBorder="1" applyAlignment="1">
      <alignment vertical="center"/>
    </xf>
    <xf numFmtId="0" fontId="0" fillId="0" borderId="252" xfId="0" applyBorder="1" applyAlignment="1">
      <alignment vertical="center"/>
    </xf>
    <xf numFmtId="49" fontId="39" fillId="0" borderId="219" xfId="0" applyNumberFormat="1" applyFont="1" applyBorder="1" applyAlignment="1">
      <alignment horizontal="right" vertical="center"/>
    </xf>
    <xf numFmtId="0" fontId="0" fillId="0" borderId="253" xfId="0" applyBorder="1" applyAlignment="1">
      <alignment vertical="center"/>
    </xf>
    <xf numFmtId="0" fontId="0" fillId="0" borderId="254" xfId="0" applyBorder="1" applyAlignment="1">
      <alignment vertical="center"/>
    </xf>
    <xf numFmtId="0" fontId="0" fillId="0" borderId="255" xfId="0" applyBorder="1" applyAlignment="1">
      <alignment vertical="center"/>
    </xf>
    <xf numFmtId="0" fontId="0" fillId="13" borderId="234" xfId="0" applyFill="1" applyBorder="1" applyAlignment="1">
      <alignment vertical="center"/>
    </xf>
    <xf numFmtId="0" fontId="0" fillId="0" borderId="237" xfId="0" applyBorder="1" applyAlignment="1">
      <alignment vertical="center" wrapText="1"/>
    </xf>
    <xf numFmtId="0" fontId="0" fillId="0" borderId="234" xfId="0" applyBorder="1" applyAlignment="1">
      <alignment vertical="center" wrapText="1"/>
    </xf>
    <xf numFmtId="0" fontId="0" fillId="0" borderId="257" xfId="0" applyBorder="1" applyAlignment="1">
      <alignment vertical="center"/>
    </xf>
    <xf numFmtId="49" fontId="3" fillId="0" borderId="219" xfId="0" applyNumberFormat="1" applyFont="1" applyBorder="1" applyAlignment="1">
      <alignment horizontal="right" vertical="center"/>
    </xf>
    <xf numFmtId="49" fontId="3" fillId="9" borderId="219" xfId="0" applyNumberFormat="1" applyFont="1" applyFill="1" applyBorder="1" applyAlignment="1">
      <alignment horizontal="right" vertical="center"/>
    </xf>
    <xf numFmtId="0" fontId="0" fillId="0" borderId="236" xfId="0" applyBorder="1" applyAlignment="1">
      <alignment vertical="center"/>
    </xf>
    <xf numFmtId="0" fontId="3" fillId="17" borderId="222" xfId="0" applyFont="1" applyFill="1" applyBorder="1" applyAlignment="1">
      <alignment vertical="center"/>
    </xf>
    <xf numFmtId="0" fontId="0" fillId="0" borderId="246" xfId="0" applyBorder="1" applyAlignment="1">
      <alignment vertical="center"/>
    </xf>
    <xf numFmtId="0" fontId="13" fillId="0" borderId="219" xfId="0" applyFont="1" applyBorder="1" applyAlignment="1">
      <alignment vertical="center"/>
    </xf>
    <xf numFmtId="0" fontId="0" fillId="12" borderId="219" xfId="0" applyFill="1" applyBorder="1" applyAlignment="1">
      <alignment vertical="center"/>
    </xf>
    <xf numFmtId="165" fontId="38" fillId="16" borderId="135" xfId="0" applyNumberFormat="1" applyFont="1" applyFill="1" applyBorder="1" applyAlignment="1">
      <alignment vertical="center"/>
    </xf>
    <xf numFmtId="165" fontId="38" fillId="13" borderId="153" xfId="2" applyNumberFormat="1" applyFont="1" applyFill="1" applyBorder="1" applyAlignment="1">
      <alignment vertical="center"/>
    </xf>
    <xf numFmtId="165" fontId="38" fillId="13" borderId="154" xfId="1" applyNumberFormat="1" applyFont="1" applyFill="1" applyBorder="1" applyAlignment="1">
      <alignment vertical="center"/>
    </xf>
    <xf numFmtId="165" fontId="38" fillId="13" borderId="154" xfId="0" applyNumberFormat="1" applyFont="1" applyFill="1" applyBorder="1"/>
    <xf numFmtId="165" fontId="38" fillId="13" borderId="155" xfId="1" applyNumberFormat="1" applyFont="1" applyFill="1" applyBorder="1" applyAlignment="1">
      <alignment vertical="center"/>
    </xf>
    <xf numFmtId="165" fontId="7" fillId="13" borderId="141" xfId="2" applyNumberFormat="1" applyFont="1" applyFill="1" applyBorder="1" applyAlignment="1">
      <alignment vertical="center"/>
    </xf>
    <xf numFmtId="165" fontId="38" fillId="13" borderId="143" xfId="1" applyNumberFormat="1" applyFont="1" applyFill="1" applyBorder="1" applyAlignment="1">
      <alignment vertical="center"/>
    </xf>
    <xf numFmtId="165" fontId="38" fillId="13" borderId="153" xfId="1" applyNumberFormat="1" applyFont="1" applyFill="1" applyBorder="1" applyAlignment="1">
      <alignment vertical="center"/>
    </xf>
    <xf numFmtId="165" fontId="38" fillId="0" borderId="123" xfId="1" applyNumberFormat="1" applyFont="1" applyBorder="1" applyAlignment="1">
      <alignment vertical="center"/>
    </xf>
    <xf numFmtId="165" fontId="38" fillId="13" borderId="123" xfId="1" applyNumberFormat="1" applyFont="1" applyFill="1" applyBorder="1" applyAlignment="1">
      <alignment vertical="center"/>
    </xf>
    <xf numFmtId="165" fontId="38" fillId="0" borderId="143" xfId="1" applyNumberFormat="1" applyFont="1" applyBorder="1" applyAlignment="1">
      <alignment vertical="center"/>
    </xf>
    <xf numFmtId="165" fontId="38" fillId="0" borderId="82" xfId="1" applyNumberFormat="1" applyFont="1" applyBorder="1" applyAlignment="1">
      <alignment vertical="center"/>
    </xf>
    <xf numFmtId="165" fontId="7" fillId="0" borderId="141" xfId="2" applyNumberFormat="1" applyFont="1" applyBorder="1" applyAlignment="1">
      <alignment vertical="center"/>
    </xf>
    <xf numFmtId="165" fontId="38" fillId="0" borderId="156" xfId="0" applyNumberFormat="1" applyFont="1" applyBorder="1" applyAlignment="1">
      <alignment vertical="center"/>
    </xf>
    <xf numFmtId="165" fontId="38" fillId="0" borderId="123" xfId="0" applyNumberFormat="1" applyFont="1" applyBorder="1" applyAlignment="1">
      <alignment vertical="center"/>
    </xf>
    <xf numFmtId="165" fontId="38" fillId="17" borderId="135" xfId="0" applyNumberFormat="1" applyFont="1" applyFill="1" applyBorder="1" applyAlignment="1">
      <alignment vertical="center"/>
    </xf>
    <xf numFmtId="165" fontId="38" fillId="0" borderId="153" xfId="2" applyNumberFormat="1" applyFont="1" applyBorder="1" applyAlignment="1">
      <alignment vertical="center"/>
    </xf>
    <xf numFmtId="165" fontId="38" fillId="0" borderId="154" xfId="0" applyNumberFormat="1" applyFont="1" applyBorder="1" applyAlignment="1">
      <alignment vertical="center"/>
    </xf>
    <xf numFmtId="165" fontId="38" fillId="0" borderId="143" xfId="0" applyNumberFormat="1" applyFont="1" applyBorder="1" applyAlignment="1">
      <alignment vertical="center"/>
    </xf>
    <xf numFmtId="165" fontId="38" fillId="0" borderId="157" xfId="0" applyNumberFormat="1" applyFont="1" applyBorder="1" applyAlignment="1">
      <alignment vertical="center"/>
    </xf>
    <xf numFmtId="165" fontId="38" fillId="0" borderId="158" xfId="1" applyNumberFormat="1" applyFont="1" applyBorder="1" applyAlignment="1">
      <alignment vertical="center"/>
    </xf>
    <xf numFmtId="165" fontId="38" fillId="13" borderId="198" xfId="1" applyNumberFormat="1" applyFont="1" applyFill="1" applyBorder="1" applyAlignment="1">
      <alignment vertical="center"/>
    </xf>
    <xf numFmtId="165" fontId="7" fillId="13" borderId="123" xfId="0" applyNumberFormat="1" applyFont="1" applyFill="1" applyBorder="1" applyAlignment="1">
      <alignment vertical="center"/>
    </xf>
    <xf numFmtId="165" fontId="38" fillId="0" borderId="218" xfId="2" applyNumberFormat="1" applyFont="1" applyBorder="1" applyAlignment="1">
      <alignment vertical="center"/>
    </xf>
    <xf numFmtId="165" fontId="38" fillId="13" borderId="143" xfId="0" applyNumberFormat="1" applyFont="1" applyFill="1" applyBorder="1" applyAlignment="1">
      <alignment vertical="center"/>
    </xf>
    <xf numFmtId="165" fontId="38" fillId="0" borderId="123" xfId="2" applyNumberFormat="1" applyFont="1" applyBorder="1" applyAlignment="1">
      <alignment vertical="center"/>
    </xf>
    <xf numFmtId="165" fontId="38" fillId="0" borderId="128" xfId="2" applyNumberFormat="1" applyFont="1" applyBorder="1" applyAlignment="1">
      <alignment vertical="center"/>
    </xf>
    <xf numFmtId="165" fontId="7" fillId="13" borderId="208" xfId="2" applyNumberFormat="1" applyFont="1" applyFill="1" applyBorder="1" applyAlignment="1">
      <alignment vertical="center"/>
    </xf>
    <xf numFmtId="165" fontId="38" fillId="0" borderId="209" xfId="0" applyNumberFormat="1" applyFont="1" applyBorder="1" applyAlignment="1">
      <alignment vertical="center"/>
    </xf>
    <xf numFmtId="165" fontId="7" fillId="13" borderId="123" xfId="2" applyNumberFormat="1" applyFont="1" applyFill="1" applyBorder="1" applyAlignment="1">
      <alignment vertical="center"/>
    </xf>
    <xf numFmtId="165" fontId="38" fillId="13" borderId="123" xfId="0" applyNumberFormat="1" applyFont="1" applyFill="1" applyBorder="1" applyAlignment="1">
      <alignment vertical="center"/>
    </xf>
    <xf numFmtId="165" fontId="46" fillId="13" borderId="123" xfId="2" applyNumberFormat="1" applyFont="1" applyFill="1" applyBorder="1" applyAlignment="1">
      <alignment vertical="center"/>
    </xf>
    <xf numFmtId="165" fontId="7" fillId="0" borderId="123" xfId="0" applyNumberFormat="1" applyFont="1" applyBorder="1" applyAlignment="1">
      <alignment vertical="center"/>
    </xf>
    <xf numFmtId="165" fontId="38" fillId="0" borderId="155" xfId="0" applyNumberFormat="1" applyFont="1" applyBorder="1"/>
    <xf numFmtId="165" fontId="7" fillId="0" borderId="123" xfId="2" applyNumberFormat="1" applyFont="1" applyBorder="1" applyAlignment="1">
      <alignment vertical="center"/>
    </xf>
    <xf numFmtId="165" fontId="38" fillId="0" borderId="131" xfId="2" applyNumberFormat="1" applyFont="1" applyBorder="1" applyAlignment="1">
      <alignment vertical="center"/>
    </xf>
    <xf numFmtId="165" fontId="7" fillId="0" borderId="123" xfId="2" applyNumberFormat="1" applyFont="1" applyFill="1" applyBorder="1" applyAlignment="1">
      <alignment vertical="center"/>
    </xf>
    <xf numFmtId="165" fontId="38" fillId="0" borderId="153" xfId="0" applyNumberFormat="1" applyFont="1" applyBorder="1" applyAlignment="1">
      <alignment vertical="center"/>
    </xf>
    <xf numFmtId="165" fontId="38" fillId="0" borderId="155" xfId="0" applyNumberFormat="1" applyFont="1" applyBorder="1" applyAlignment="1">
      <alignment vertical="center"/>
    </xf>
    <xf numFmtId="165" fontId="38" fillId="13" borderId="154" xfId="0" applyNumberFormat="1" applyFont="1" applyFill="1" applyBorder="1" applyAlignment="1">
      <alignment vertical="center"/>
    </xf>
    <xf numFmtId="165" fontId="38" fillId="13" borderId="155" xfId="0" applyNumberFormat="1" applyFont="1" applyFill="1" applyBorder="1" applyAlignment="1">
      <alignment vertical="center"/>
    </xf>
    <xf numFmtId="165" fontId="38" fillId="0" borderId="148" xfId="2" applyNumberFormat="1" applyFont="1" applyBorder="1" applyAlignment="1">
      <alignment horizontal="right" vertical="center"/>
    </xf>
    <xf numFmtId="165" fontId="7" fillId="0" borderId="33" xfId="2" applyNumberFormat="1" applyFont="1" applyBorder="1" applyAlignment="1">
      <alignment horizontal="right" vertical="center"/>
    </xf>
    <xf numFmtId="166" fontId="4" fillId="5" borderId="81" xfId="1" applyNumberFormat="1" applyFont="1" applyFill="1" applyBorder="1" applyAlignment="1">
      <alignment horizontal="center" vertical="center" wrapText="1"/>
    </xf>
    <xf numFmtId="165" fontId="38" fillId="0" borderId="112" xfId="1" applyNumberFormat="1" applyFont="1" applyBorder="1" applyAlignment="1">
      <alignment vertical="center"/>
    </xf>
    <xf numFmtId="165" fontId="38" fillId="17" borderId="14" xfId="1" applyNumberFormat="1" applyFont="1" applyFill="1" applyBorder="1" applyAlignment="1">
      <alignment vertical="center"/>
    </xf>
    <xf numFmtId="165" fontId="38" fillId="0" borderId="35" xfId="1" applyNumberFormat="1" applyFont="1" applyBorder="1" applyAlignment="1">
      <alignment vertical="center"/>
    </xf>
    <xf numFmtId="0" fontId="36" fillId="0" borderId="260" xfId="0" applyFont="1" applyBorder="1" applyAlignment="1">
      <alignment vertical="center" wrapText="1"/>
    </xf>
    <xf numFmtId="165" fontId="41" fillId="0" borderId="259" xfId="1" applyNumberFormat="1" applyFont="1" applyFill="1" applyBorder="1" applyAlignment="1">
      <alignment vertical="center" wrapText="1"/>
    </xf>
    <xf numFmtId="0" fontId="36" fillId="0" borderId="259" xfId="0" applyFont="1" applyBorder="1" applyAlignment="1">
      <alignment vertical="center" wrapText="1"/>
    </xf>
    <xf numFmtId="44" fontId="44" fillId="0" borderId="33" xfId="2" applyFont="1" applyBorder="1" applyAlignment="1">
      <alignment vertical="center"/>
    </xf>
    <xf numFmtId="165" fontId="34" fillId="16" borderId="262" xfId="1" applyNumberFormat="1" applyFont="1" applyFill="1" applyBorder="1" applyAlignment="1">
      <alignment vertical="center" wrapText="1"/>
    </xf>
    <xf numFmtId="165" fontId="7" fillId="13" borderId="263" xfId="1" applyNumberFormat="1" applyFont="1" applyFill="1" applyBorder="1" applyAlignment="1">
      <alignment vertical="center"/>
    </xf>
    <xf numFmtId="165" fontId="0" fillId="16" borderId="13" xfId="1" applyNumberFormat="1" applyFont="1" applyFill="1" applyBorder="1" applyAlignment="1">
      <alignment vertical="center"/>
    </xf>
    <xf numFmtId="165" fontId="38" fillId="0" borderId="265" xfId="1" applyNumberFormat="1" applyFont="1" applyBorder="1" applyAlignment="1">
      <alignment vertical="center"/>
    </xf>
    <xf numFmtId="165" fontId="38" fillId="13" borderId="177" xfId="1" applyNumberFormat="1" applyFont="1" applyFill="1" applyBorder="1" applyAlignment="1">
      <alignment vertical="center"/>
    </xf>
    <xf numFmtId="165" fontId="38" fillId="13" borderId="45" xfId="1" applyNumberFormat="1" applyFont="1" applyFill="1" applyBorder="1" applyAlignment="1">
      <alignment vertical="center"/>
    </xf>
    <xf numFmtId="165" fontId="38" fillId="0" borderId="45" xfId="1" applyNumberFormat="1" applyFont="1" applyFill="1" applyBorder="1" applyAlignment="1">
      <alignment vertical="center"/>
    </xf>
    <xf numFmtId="165" fontId="38" fillId="13" borderId="59" xfId="1" applyNumberFormat="1" applyFont="1" applyFill="1" applyBorder="1" applyAlignment="1">
      <alignment vertical="center"/>
    </xf>
    <xf numFmtId="165" fontId="38" fillId="16" borderId="214" xfId="1" applyNumberFormat="1" applyFont="1" applyFill="1" applyBorder="1" applyAlignment="1">
      <alignment vertical="center"/>
    </xf>
    <xf numFmtId="165" fontId="38" fillId="13" borderId="266" xfId="1" applyNumberFormat="1" applyFont="1" applyFill="1" applyBorder="1" applyAlignment="1">
      <alignment vertical="center"/>
    </xf>
    <xf numFmtId="165" fontId="38" fillId="0" borderId="267" xfId="1" applyNumberFormat="1" applyFont="1" applyBorder="1" applyAlignment="1">
      <alignment vertical="center"/>
    </xf>
    <xf numFmtId="165" fontId="7" fillId="13" borderId="16" xfId="1" applyNumberFormat="1" applyFont="1" applyFill="1" applyBorder="1" applyAlignment="1">
      <alignment vertical="center"/>
    </xf>
    <xf numFmtId="165" fontId="38" fillId="0" borderId="177" xfId="1" applyNumberFormat="1" applyFont="1" applyBorder="1" applyAlignment="1">
      <alignment vertical="center"/>
    </xf>
    <xf numFmtId="165" fontId="38" fillId="0" borderId="59" xfId="1" applyNumberFormat="1" applyFont="1" applyFill="1" applyBorder="1" applyAlignment="1">
      <alignment vertical="center"/>
    </xf>
    <xf numFmtId="165" fontId="38" fillId="0" borderId="268" xfId="1" applyNumberFormat="1" applyFont="1" applyBorder="1" applyAlignment="1">
      <alignment vertical="center"/>
    </xf>
    <xf numFmtId="165" fontId="1" fillId="16" borderId="270" xfId="0" applyNumberFormat="1" applyFont="1" applyFill="1" applyBorder="1" applyAlignment="1">
      <alignment vertical="center"/>
    </xf>
    <xf numFmtId="165" fontId="41" fillId="16" borderId="270" xfId="1" applyNumberFormat="1" applyFont="1" applyFill="1" applyBorder="1" applyAlignment="1">
      <alignment vertical="center" wrapText="1"/>
    </xf>
    <xf numFmtId="165" fontId="38" fillId="0" borderId="271" xfId="1" applyNumberFormat="1" applyFont="1" applyFill="1" applyBorder="1" applyAlignment="1">
      <alignment vertical="center"/>
    </xf>
    <xf numFmtId="165" fontId="47" fillId="0" borderId="125" xfId="1" applyNumberFormat="1" applyFont="1" applyFill="1" applyBorder="1" applyAlignment="1">
      <alignment vertical="center"/>
    </xf>
    <xf numFmtId="165" fontId="38" fillId="13" borderId="102" xfId="1" applyNumberFormat="1" applyFont="1" applyFill="1" applyBorder="1" applyAlignment="1">
      <alignment vertical="center"/>
    </xf>
    <xf numFmtId="165" fontId="7" fillId="13" borderId="141" xfId="1" applyNumberFormat="1" applyFont="1" applyFill="1" applyBorder="1" applyAlignment="1">
      <alignment vertical="center"/>
    </xf>
    <xf numFmtId="165" fontId="7" fillId="13" borderId="143" xfId="1" applyNumberFormat="1" applyFont="1" applyFill="1" applyBorder="1" applyAlignment="1">
      <alignment vertical="center"/>
    </xf>
    <xf numFmtId="165" fontId="38" fillId="0" borderId="272" xfId="1" applyNumberFormat="1" applyFont="1" applyBorder="1" applyAlignment="1">
      <alignment vertical="center"/>
    </xf>
    <xf numFmtId="165" fontId="38" fillId="0" borderId="131" xfId="1" applyNumberFormat="1" applyFont="1" applyBorder="1" applyAlignment="1">
      <alignment vertical="center"/>
    </xf>
    <xf numFmtId="165" fontId="38" fillId="0" borderId="143" xfId="1" applyNumberFormat="1" applyFont="1" applyFill="1" applyBorder="1" applyAlignment="1">
      <alignment vertical="center"/>
    </xf>
    <xf numFmtId="165" fontId="38" fillId="0" borderId="145" xfId="1" applyNumberFormat="1" applyFont="1" applyFill="1" applyBorder="1" applyAlignment="1">
      <alignment vertical="center"/>
    </xf>
    <xf numFmtId="165" fontId="38" fillId="0" borderId="273" xfId="1" applyNumberFormat="1" applyFont="1" applyBorder="1" applyAlignment="1">
      <alignment vertical="center"/>
    </xf>
    <xf numFmtId="165" fontId="38" fillId="0" borderId="275" xfId="1" applyNumberFormat="1" applyFont="1" applyBorder="1" applyAlignment="1">
      <alignment horizontal="right" vertical="center"/>
    </xf>
    <xf numFmtId="165" fontId="38" fillId="0" borderId="275" xfId="1" applyNumberFormat="1" applyFont="1" applyFill="1" applyBorder="1" applyAlignment="1">
      <alignment vertical="center"/>
    </xf>
    <xf numFmtId="165" fontId="38" fillId="13" borderId="275" xfId="1" applyNumberFormat="1" applyFont="1" applyFill="1" applyBorder="1" applyAlignment="1">
      <alignment horizontal="right" vertical="center"/>
    </xf>
    <xf numFmtId="165" fontId="38" fillId="0" borderId="274" xfId="1" applyNumberFormat="1" applyFont="1" applyBorder="1" applyAlignment="1">
      <alignment horizontal="right" vertical="center"/>
    </xf>
    <xf numFmtId="165" fontId="38" fillId="0" borderId="277" xfId="1" applyNumberFormat="1" applyFont="1" applyBorder="1" applyAlignment="1">
      <alignment vertical="center"/>
    </xf>
    <xf numFmtId="165" fontId="38" fillId="13" borderId="278" xfId="1" applyNumberFormat="1" applyFont="1" applyFill="1" applyBorder="1" applyAlignment="1">
      <alignment vertical="center"/>
    </xf>
    <xf numFmtId="165" fontId="38" fillId="0" borderId="278" xfId="1" applyNumberFormat="1" applyFont="1" applyBorder="1" applyAlignment="1">
      <alignment vertical="center"/>
    </xf>
    <xf numFmtId="165" fontId="38" fillId="0" borderId="279" xfId="1" applyNumberFormat="1" applyFont="1" applyBorder="1" applyAlignment="1">
      <alignment vertical="center"/>
    </xf>
    <xf numFmtId="165" fontId="38" fillId="0" borderId="177" xfId="1" applyNumberFormat="1" applyFont="1" applyBorder="1" applyAlignment="1">
      <alignment horizontal="right" vertical="center"/>
    </xf>
    <xf numFmtId="165" fontId="38" fillId="0" borderId="84" xfId="1" applyNumberFormat="1" applyFont="1" applyBorder="1" applyAlignment="1">
      <alignment horizontal="right" vertical="center"/>
    </xf>
    <xf numFmtId="165" fontId="38" fillId="0" borderId="280" xfId="1" applyNumberFormat="1" applyFont="1" applyBorder="1" applyAlignment="1">
      <alignment vertical="center"/>
    </xf>
    <xf numFmtId="165" fontId="38" fillId="0" borderId="281" xfId="1" applyNumberFormat="1" applyFont="1" applyBorder="1" applyAlignment="1">
      <alignment vertical="center"/>
    </xf>
    <xf numFmtId="165" fontId="38" fillId="0" borderId="282" xfId="1" applyNumberFormat="1" applyFont="1" applyBorder="1" applyAlignment="1">
      <alignment vertical="center"/>
    </xf>
    <xf numFmtId="165" fontId="38" fillId="0" borderId="45" xfId="1" applyNumberFormat="1" applyFont="1" applyBorder="1" applyAlignment="1">
      <alignment vertical="center" wrapText="1"/>
    </xf>
    <xf numFmtId="165" fontId="7" fillId="0" borderId="33" xfId="1" applyNumberFormat="1" applyFont="1" applyBorder="1" applyAlignment="1">
      <alignment vertical="center"/>
    </xf>
    <xf numFmtId="165" fontId="38" fillId="0" borderId="283" xfId="1" applyNumberFormat="1" applyFont="1" applyBorder="1" applyAlignment="1">
      <alignment vertical="center"/>
    </xf>
    <xf numFmtId="165" fontId="38" fillId="0" borderId="284" xfId="0" applyNumberFormat="1" applyFont="1" applyBorder="1" applyAlignment="1">
      <alignment vertical="center"/>
    </xf>
    <xf numFmtId="165" fontId="38" fillId="0" borderId="131" xfId="0" applyNumberFormat="1" applyFont="1" applyBorder="1" applyAlignment="1">
      <alignment vertical="center"/>
    </xf>
    <xf numFmtId="165" fontId="7" fillId="0" borderId="263" xfId="2" applyNumberFormat="1" applyFont="1" applyBorder="1" applyAlignment="1">
      <alignment vertical="center"/>
    </xf>
    <xf numFmtId="165" fontId="38" fillId="17" borderId="270" xfId="0" applyNumberFormat="1" applyFont="1" applyFill="1" applyBorder="1" applyAlignment="1">
      <alignment vertical="center"/>
    </xf>
    <xf numFmtId="165" fontId="38" fillId="0" borderId="285" xfId="2" applyNumberFormat="1" applyFont="1" applyBorder="1" applyAlignment="1">
      <alignment vertical="center"/>
    </xf>
    <xf numFmtId="165" fontId="38" fillId="13" borderId="286" xfId="1" applyNumberFormat="1" applyFont="1" applyFill="1" applyBorder="1" applyAlignment="1">
      <alignment vertical="center"/>
    </xf>
    <xf numFmtId="165" fontId="38" fillId="0" borderId="286" xfId="1" applyNumberFormat="1" applyFont="1" applyBorder="1" applyAlignment="1">
      <alignment vertical="center"/>
    </xf>
    <xf numFmtId="165" fontId="38" fillId="0" borderId="287" xfId="1" applyNumberFormat="1" applyFont="1" applyBorder="1" applyAlignment="1">
      <alignment vertical="center"/>
    </xf>
    <xf numFmtId="165" fontId="38" fillId="0" borderId="98" xfId="0" applyNumberFormat="1" applyFont="1" applyBorder="1" applyAlignment="1">
      <alignment vertical="center"/>
    </xf>
    <xf numFmtId="165" fontId="38" fillId="0" borderId="98" xfId="1" applyNumberFormat="1" applyFont="1" applyBorder="1" applyAlignment="1">
      <alignment vertical="center"/>
    </xf>
    <xf numFmtId="165" fontId="7" fillId="0" borderId="98" xfId="0" applyNumberFormat="1" applyFont="1" applyBorder="1" applyAlignment="1">
      <alignment vertical="center"/>
    </xf>
    <xf numFmtId="165" fontId="43" fillId="0" borderId="128" xfId="2" applyNumberFormat="1" applyFont="1" applyFill="1" applyBorder="1" applyAlignment="1">
      <alignment vertical="center"/>
    </xf>
    <xf numFmtId="165" fontId="43" fillId="0" borderId="272" xfId="2" applyNumberFormat="1" applyFont="1" applyFill="1" applyBorder="1" applyAlignment="1">
      <alignment vertical="center"/>
    </xf>
    <xf numFmtId="165" fontId="38" fillId="0" borderId="131" xfId="1" applyNumberFormat="1" applyFont="1" applyFill="1" applyBorder="1" applyAlignment="1">
      <alignment vertical="center"/>
    </xf>
    <xf numFmtId="165" fontId="7" fillId="0" borderId="98" xfId="0" applyNumberFormat="1" applyFont="1" applyBorder="1" applyAlignment="1">
      <alignment vertical="center" wrapText="1"/>
    </xf>
    <xf numFmtId="165" fontId="38" fillId="0" borderId="286" xfId="0" applyNumberFormat="1" applyFont="1" applyBorder="1" applyAlignment="1">
      <alignment vertical="center"/>
    </xf>
    <xf numFmtId="165" fontId="38" fillId="0" borderId="287" xfId="0" applyNumberFormat="1" applyFont="1" applyBorder="1" applyAlignment="1">
      <alignment vertical="center"/>
    </xf>
    <xf numFmtId="165" fontId="7" fillId="0" borderId="288" xfId="0" applyNumberFormat="1" applyFont="1" applyBorder="1" applyAlignment="1">
      <alignment vertical="center"/>
    </xf>
    <xf numFmtId="165" fontId="38" fillId="0" borderId="289" xfId="2" applyNumberFormat="1" applyFont="1" applyBorder="1" applyAlignment="1">
      <alignment vertical="center"/>
    </xf>
    <xf numFmtId="165" fontId="38" fillId="0" borderId="290" xfId="1" applyNumberFormat="1" applyFont="1" applyBorder="1" applyAlignment="1">
      <alignment vertical="center"/>
    </xf>
    <xf numFmtId="165" fontId="38" fillId="0" borderId="271" xfId="1" applyNumberFormat="1" applyFont="1" applyBorder="1" applyAlignment="1">
      <alignment vertical="center"/>
    </xf>
    <xf numFmtId="165" fontId="38" fillId="0" borderId="291" xfId="1" applyNumberFormat="1" applyFont="1" applyBorder="1" applyAlignment="1">
      <alignment vertical="center"/>
    </xf>
    <xf numFmtId="165" fontId="38" fillId="0" borderId="285" xfId="1" applyNumberFormat="1" applyFont="1" applyBorder="1" applyAlignment="1">
      <alignment vertical="center"/>
    </xf>
    <xf numFmtId="165" fontId="38" fillId="0" borderId="271" xfId="1" applyNumberFormat="1" applyFont="1" applyBorder="1" applyAlignment="1">
      <alignment vertical="center" wrapText="1"/>
    </xf>
    <xf numFmtId="165" fontId="38" fillId="0" borderId="292" xfId="2" applyNumberFormat="1" applyFont="1" applyBorder="1" applyAlignment="1">
      <alignment vertical="center"/>
    </xf>
    <xf numFmtId="165" fontId="38" fillId="0" borderId="293" xfId="1" applyNumberFormat="1" applyFont="1" applyBorder="1" applyAlignment="1">
      <alignment vertical="center"/>
    </xf>
    <xf numFmtId="165" fontId="38" fillId="0" borderId="264" xfId="1" applyNumberFormat="1" applyFont="1" applyBorder="1" applyAlignment="1">
      <alignment vertical="center"/>
    </xf>
    <xf numFmtId="165" fontId="38" fillId="0" borderId="102" xfId="0" applyNumberFormat="1" applyFont="1" applyBorder="1" applyAlignment="1">
      <alignment vertical="center"/>
    </xf>
    <xf numFmtId="165" fontId="7" fillId="0" borderId="263" xfId="0" applyNumberFormat="1" applyFont="1" applyBorder="1" applyAlignment="1">
      <alignment vertical="center"/>
    </xf>
    <xf numFmtId="165" fontId="38" fillId="17" borderId="276" xfId="0" applyNumberFormat="1" applyFont="1" applyFill="1" applyBorder="1" applyAlignment="1">
      <alignment vertical="center"/>
    </xf>
    <xf numFmtId="165" fontId="38" fillId="0" borderId="286" xfId="2" applyNumberFormat="1" applyFont="1" applyBorder="1" applyAlignment="1">
      <alignment vertical="center"/>
    </xf>
    <xf numFmtId="165" fontId="38" fillId="0" borderId="285" xfId="0" applyNumberFormat="1" applyFont="1" applyBorder="1" applyAlignment="1">
      <alignment vertical="center"/>
    </xf>
    <xf numFmtId="165" fontId="38" fillId="0" borderId="264" xfId="0" applyNumberFormat="1" applyFont="1" applyBorder="1" applyAlignment="1">
      <alignment vertical="center"/>
    </xf>
    <xf numFmtId="0" fontId="0" fillId="0" borderId="294" xfId="0" applyBorder="1" applyAlignment="1">
      <alignment vertical="center"/>
    </xf>
    <xf numFmtId="165" fontId="38" fillId="0" borderId="159" xfId="2" applyNumberFormat="1" applyFont="1" applyBorder="1" applyAlignment="1">
      <alignment vertical="center"/>
    </xf>
    <xf numFmtId="165" fontId="38" fillId="0" borderId="147" xfId="2" applyNumberFormat="1" applyFont="1" applyBorder="1" applyAlignment="1">
      <alignment vertical="center"/>
    </xf>
    <xf numFmtId="165" fontId="38" fillId="0" borderId="269" xfId="1" applyNumberFormat="1" applyFont="1" applyBorder="1" applyAlignment="1">
      <alignment vertical="center"/>
    </xf>
    <xf numFmtId="165" fontId="38" fillId="0" borderId="146" xfId="2" applyNumberFormat="1" applyFont="1" applyBorder="1" applyAlignment="1">
      <alignment vertical="center"/>
    </xf>
    <xf numFmtId="165" fontId="38" fillId="0" borderId="269" xfId="2" applyNumberFormat="1" applyFont="1" applyBorder="1" applyAlignment="1">
      <alignment vertical="center"/>
    </xf>
    <xf numFmtId="165" fontId="38" fillId="0" borderId="295" xfId="2" applyNumberFormat="1" applyFont="1" applyBorder="1" applyAlignment="1">
      <alignment vertical="center"/>
    </xf>
    <xf numFmtId="165" fontId="39" fillId="0" borderId="41" xfId="0" applyNumberFormat="1" applyFont="1" applyBorder="1" applyAlignment="1">
      <alignment vertical="center"/>
    </xf>
    <xf numFmtId="165" fontId="44" fillId="0" borderId="81" xfId="2" applyNumberFormat="1" applyFont="1" applyFill="1" applyBorder="1" applyAlignment="1">
      <alignment vertical="center"/>
    </xf>
    <xf numFmtId="49" fontId="4" fillId="0" borderId="298" xfId="0" applyNumberFormat="1" applyFont="1" applyBorder="1" applyAlignment="1">
      <alignment wrapText="1"/>
    </xf>
    <xf numFmtId="49" fontId="4" fillId="0" borderId="299" xfId="0" applyNumberFormat="1" applyFont="1" applyBorder="1" applyAlignment="1">
      <alignment wrapText="1"/>
    </xf>
    <xf numFmtId="0" fontId="0" fillId="0" borderId="98" xfId="0" applyBorder="1" applyAlignment="1">
      <alignment vertical="center"/>
    </xf>
    <xf numFmtId="166" fontId="0" fillId="0" borderId="0" xfId="1" applyNumberFormat="1" applyFont="1" applyBorder="1" applyAlignment="1">
      <alignment vertical="center"/>
    </xf>
    <xf numFmtId="43" fontId="0" fillId="0" borderId="0" xfId="1" applyFont="1" applyBorder="1" applyAlignment="1">
      <alignment vertical="center"/>
    </xf>
    <xf numFmtId="0" fontId="0" fillId="5" borderId="98" xfId="0" applyFill="1" applyBorder="1" applyAlignment="1">
      <alignment vertical="center"/>
    </xf>
    <xf numFmtId="166" fontId="4" fillId="5" borderId="0" xfId="1" applyNumberFormat="1" applyFont="1" applyFill="1" applyBorder="1" applyAlignment="1">
      <alignment vertical="center" wrapText="1"/>
    </xf>
    <xf numFmtId="49" fontId="4" fillId="18" borderId="0" xfId="0" applyNumberFormat="1" applyFont="1" applyFill="1" applyAlignment="1">
      <alignment horizontal="center" vertical="center" wrapText="1"/>
    </xf>
    <xf numFmtId="0" fontId="2" fillId="21" borderId="0" xfId="0" applyFont="1" applyFill="1" applyAlignment="1">
      <alignment horizontal="center" vertical="center"/>
    </xf>
    <xf numFmtId="49" fontId="4" fillId="5" borderId="98" xfId="0" applyNumberFormat="1" applyFont="1" applyFill="1" applyBorder="1" applyAlignment="1">
      <alignment horizontal="left" vertical="center" wrapText="1"/>
    </xf>
    <xf numFmtId="49" fontId="4" fillId="21" borderId="0" xfId="0" applyNumberFormat="1" applyFont="1" applyFill="1" applyAlignment="1">
      <alignment horizontal="center" wrapText="1"/>
    </xf>
    <xf numFmtId="49" fontId="4" fillId="0" borderId="98" xfId="0" applyNumberFormat="1" applyFont="1" applyBorder="1" applyAlignment="1">
      <alignment horizontal="left" vertical="center" wrapText="1"/>
    </xf>
    <xf numFmtId="49" fontId="4" fillId="0" borderId="0" xfId="0" applyNumberFormat="1" applyFont="1" applyAlignment="1">
      <alignment wrapText="1"/>
    </xf>
    <xf numFmtId="0" fontId="5" fillId="0" borderId="276" xfId="0" applyFont="1" applyBorder="1" applyAlignment="1">
      <alignment vertical="center" wrapText="1"/>
    </xf>
    <xf numFmtId="0" fontId="5" fillId="13" borderId="289" xfId="0" applyFont="1" applyFill="1" applyBorder="1" applyAlignment="1">
      <alignment vertical="center" wrapText="1"/>
    </xf>
    <xf numFmtId="0" fontId="5" fillId="13" borderId="286" xfId="0" applyFont="1" applyFill="1" applyBorder="1" applyAlignment="1">
      <alignment vertical="center" wrapText="1"/>
    </xf>
    <xf numFmtId="0" fontId="16" fillId="0" borderId="98" xfId="0" applyFont="1" applyBorder="1" applyAlignment="1">
      <alignment vertical="center"/>
    </xf>
    <xf numFmtId="0" fontId="5" fillId="13" borderId="291" xfId="0" applyFont="1" applyFill="1" applyBorder="1" applyAlignment="1">
      <alignment vertical="center" wrapText="1"/>
    </xf>
    <xf numFmtId="0" fontId="5" fillId="13" borderId="141" xfId="0" applyFont="1" applyFill="1" applyBorder="1" applyAlignment="1">
      <alignment vertical="center" wrapText="1"/>
    </xf>
    <xf numFmtId="0" fontId="0" fillId="13" borderId="0" xfId="0" applyFill="1" applyAlignment="1">
      <alignment horizontal="left" vertical="center" wrapText="1"/>
    </xf>
    <xf numFmtId="0" fontId="5" fillId="13" borderId="143" xfId="0" applyFont="1" applyFill="1" applyBorder="1" applyAlignment="1">
      <alignment vertical="center" wrapText="1"/>
    </xf>
    <xf numFmtId="0" fontId="5" fillId="13" borderId="300" xfId="0" applyFont="1" applyFill="1" applyBorder="1" applyAlignment="1">
      <alignment vertical="center" wrapText="1"/>
    </xf>
    <xf numFmtId="0" fontId="5" fillId="0" borderId="301" xfId="0" applyFont="1" applyBorder="1" applyAlignment="1">
      <alignment vertical="center" wrapText="1"/>
    </xf>
    <xf numFmtId="0" fontId="5" fillId="13" borderId="263" xfId="0" applyFont="1" applyFill="1" applyBorder="1" applyAlignment="1">
      <alignment vertical="center" wrapText="1"/>
    </xf>
    <xf numFmtId="0" fontId="5" fillId="13" borderId="102" xfId="0" applyFont="1" applyFill="1" applyBorder="1" applyAlignment="1">
      <alignment vertical="center" wrapText="1"/>
    </xf>
    <xf numFmtId="0" fontId="5" fillId="0" borderId="153" xfId="0" applyFont="1" applyBorder="1" applyAlignment="1">
      <alignment vertical="center" wrapText="1"/>
    </xf>
    <xf numFmtId="0" fontId="5" fillId="0" borderId="154" xfId="0" applyFont="1" applyBorder="1" applyAlignment="1">
      <alignment vertical="center" wrapText="1"/>
    </xf>
    <xf numFmtId="0" fontId="5" fillId="0" borderId="155" xfId="0" applyFont="1" applyBorder="1" applyAlignment="1">
      <alignment vertical="center" wrapText="1"/>
    </xf>
    <xf numFmtId="0" fontId="5" fillId="0" borderId="102" xfId="0" applyFont="1" applyBorder="1" applyAlignment="1">
      <alignment vertical="center" wrapText="1"/>
    </xf>
    <xf numFmtId="0" fontId="5" fillId="13" borderId="98" xfId="0" applyFont="1" applyFill="1" applyBorder="1" applyAlignment="1">
      <alignment vertical="center" wrapText="1"/>
    </xf>
    <xf numFmtId="0" fontId="5" fillId="13" borderId="302" xfId="0" applyFont="1" applyFill="1" applyBorder="1" applyAlignment="1">
      <alignment vertical="center" wrapText="1"/>
    </xf>
    <xf numFmtId="0" fontId="5" fillId="0" borderId="302" xfId="0" applyFont="1" applyBorder="1" applyAlignment="1">
      <alignment vertical="center" wrapText="1"/>
    </xf>
    <xf numFmtId="0" fontId="5" fillId="0" borderId="303" xfId="0" applyFont="1" applyBorder="1" applyAlignment="1">
      <alignment vertical="center" wrapText="1"/>
    </xf>
    <xf numFmtId="0" fontId="5" fillId="0" borderId="98" xfId="0" applyFont="1" applyBorder="1" applyAlignment="1">
      <alignment vertical="center" wrapText="1"/>
    </xf>
    <xf numFmtId="0" fontId="5" fillId="0" borderId="304" xfId="0" applyFont="1" applyBorder="1" applyAlignment="1">
      <alignment vertical="center" wrapText="1"/>
    </xf>
    <xf numFmtId="0" fontId="5" fillId="0" borderId="305" xfId="0" applyFont="1" applyBorder="1" applyAlignment="1">
      <alignment vertical="center" wrapText="1"/>
    </xf>
    <xf numFmtId="0" fontId="5" fillId="0" borderId="306" xfId="0" applyFont="1" applyBorder="1" applyAlignment="1">
      <alignment vertical="center" wrapText="1"/>
    </xf>
    <xf numFmtId="0" fontId="5" fillId="0" borderId="307" xfId="0" applyFont="1" applyBorder="1" applyAlignment="1">
      <alignment vertical="center" wrapText="1"/>
    </xf>
    <xf numFmtId="0" fontId="5" fillId="0" borderId="308" xfId="0" applyFont="1" applyBorder="1" applyAlignment="1">
      <alignment vertical="center" wrapText="1"/>
    </xf>
    <xf numFmtId="0" fontId="5" fillId="0" borderId="309" xfId="0" applyFont="1" applyBorder="1" applyAlignment="1">
      <alignment vertical="center" wrapText="1"/>
    </xf>
    <xf numFmtId="0" fontId="0" fillId="0" borderId="296" xfId="0" applyBorder="1" applyAlignment="1">
      <alignment vertical="center"/>
    </xf>
    <xf numFmtId="165" fontId="38" fillId="0" borderId="0" xfId="0" applyNumberFormat="1" applyFont="1" applyAlignment="1">
      <alignment vertical="center"/>
    </xf>
    <xf numFmtId="0" fontId="0" fillId="0" borderId="310" xfId="0" applyBorder="1" applyAlignment="1">
      <alignment vertical="center"/>
    </xf>
    <xf numFmtId="0" fontId="0" fillId="0" borderId="304" xfId="0" applyBorder="1" applyAlignment="1">
      <alignment vertical="center"/>
    </xf>
    <xf numFmtId="0" fontId="0" fillId="0" borderId="311" xfId="0" applyBorder="1" applyAlignment="1">
      <alignment vertical="center"/>
    </xf>
    <xf numFmtId="0" fontId="0" fillId="13" borderId="304" xfId="0" applyFill="1" applyBorder="1" applyAlignment="1">
      <alignment vertical="center"/>
    </xf>
    <xf numFmtId="0" fontId="0" fillId="0" borderId="305" xfId="0" applyBorder="1" applyAlignment="1">
      <alignment vertical="center"/>
    </xf>
    <xf numFmtId="0" fontId="37" fillId="0" borderId="98" xfId="0" applyFont="1" applyBorder="1" applyAlignment="1">
      <alignment vertical="center"/>
    </xf>
    <xf numFmtId="0" fontId="0" fillId="13" borderId="312" xfId="0" applyFill="1" applyBorder="1" applyAlignment="1">
      <alignment vertical="center"/>
    </xf>
    <xf numFmtId="0" fontId="0" fillId="0" borderId="313" xfId="0" applyBorder="1" applyAlignment="1">
      <alignment vertical="center"/>
    </xf>
    <xf numFmtId="0" fontId="0" fillId="13" borderId="311" xfId="0" applyFill="1" applyBorder="1" applyAlignment="1">
      <alignment vertical="center"/>
    </xf>
    <xf numFmtId="0" fontId="0" fillId="0" borderId="314" xfId="0" applyBorder="1" applyAlignment="1">
      <alignment vertical="center"/>
    </xf>
    <xf numFmtId="0" fontId="0" fillId="0" borderId="302" xfId="0" applyBorder="1" applyAlignment="1">
      <alignment vertical="center"/>
    </xf>
    <xf numFmtId="0" fontId="0" fillId="0" borderId="303" xfId="0" applyBorder="1" applyAlignment="1">
      <alignment vertical="center"/>
    </xf>
    <xf numFmtId="0" fontId="0" fillId="0" borderId="153" xfId="0" applyBorder="1" applyAlignment="1">
      <alignment vertical="center"/>
    </xf>
    <xf numFmtId="0" fontId="0" fillId="0" borderId="154" xfId="0" applyBorder="1" applyAlignment="1">
      <alignment vertical="center"/>
    </xf>
    <xf numFmtId="0" fontId="0" fillId="0" borderId="155" xfId="0" applyBorder="1" applyAlignment="1">
      <alignment vertical="center"/>
    </xf>
    <xf numFmtId="165" fontId="7" fillId="0" borderId="0" xfId="0" applyNumberFormat="1" applyFont="1" applyAlignment="1">
      <alignment vertical="center"/>
    </xf>
    <xf numFmtId="44" fontId="7" fillId="0" borderId="0" xfId="2" applyFont="1" applyBorder="1" applyAlignment="1">
      <alignment vertical="center"/>
    </xf>
    <xf numFmtId="165" fontId="44" fillId="0" borderId="0" xfId="0" applyNumberFormat="1" applyFont="1" applyAlignment="1">
      <alignment vertical="center"/>
    </xf>
    <xf numFmtId="165" fontId="39" fillId="0" borderId="0" xfId="0" applyNumberFormat="1" applyFont="1" applyAlignment="1">
      <alignment vertical="center"/>
    </xf>
    <xf numFmtId="0" fontId="0" fillId="0" borderId="315" xfId="0" applyBorder="1" applyAlignment="1">
      <alignment vertical="center"/>
    </xf>
    <xf numFmtId="0" fontId="0" fillId="0" borderId="316" xfId="0" applyBorder="1" applyAlignment="1">
      <alignment vertical="center"/>
    </xf>
    <xf numFmtId="0" fontId="0" fillId="0" borderId="317" xfId="0" applyBorder="1" applyAlignment="1">
      <alignment vertical="center"/>
    </xf>
    <xf numFmtId="0" fontId="0" fillId="0" borderId="318" xfId="0" applyBorder="1" applyAlignment="1">
      <alignment vertical="center"/>
    </xf>
    <xf numFmtId="0" fontId="0" fillId="0" borderId="319" xfId="0" applyBorder="1" applyAlignment="1">
      <alignment vertical="center"/>
    </xf>
    <xf numFmtId="0" fontId="38" fillId="0" borderId="98" xfId="0" applyFont="1" applyBorder="1" applyAlignment="1">
      <alignment vertical="center"/>
    </xf>
    <xf numFmtId="0" fontId="0" fillId="0" borderId="312" xfId="0" applyBorder="1" applyAlignment="1">
      <alignment vertical="center"/>
    </xf>
    <xf numFmtId="0" fontId="0" fillId="0" borderId="0" xfId="0" applyAlignment="1">
      <alignment vertical="center" wrapText="1"/>
    </xf>
    <xf numFmtId="0" fontId="0" fillId="0" borderId="304" xfId="0" applyBorder="1" applyAlignment="1">
      <alignment vertical="center" wrapText="1"/>
    </xf>
    <xf numFmtId="0" fontId="0" fillId="0" borderId="302" xfId="0" applyBorder="1"/>
    <xf numFmtId="0" fontId="0" fillId="0" borderId="263" xfId="0" applyBorder="1" applyAlignment="1">
      <alignment vertical="center"/>
    </xf>
    <xf numFmtId="0" fontId="0" fillId="0" borderId="321" xfId="0" applyBorder="1" applyAlignment="1">
      <alignment vertical="center"/>
    </xf>
    <xf numFmtId="0" fontId="0" fillId="0" borderId="264" xfId="0" applyBorder="1" applyAlignment="1">
      <alignment vertical="center"/>
    </xf>
    <xf numFmtId="0" fontId="3" fillId="17" borderId="270" xfId="0" applyFont="1" applyFill="1" applyBorder="1" applyAlignment="1">
      <alignment vertical="center"/>
    </xf>
    <xf numFmtId="0" fontId="0" fillId="0" borderId="322" xfId="0" applyBorder="1" applyAlignment="1">
      <alignment vertical="center"/>
    </xf>
    <xf numFmtId="0" fontId="7" fillId="0" borderId="0" xfId="0" applyFont="1" applyAlignment="1">
      <alignment vertical="center"/>
    </xf>
    <xf numFmtId="166" fontId="7" fillId="0" borderId="0" xfId="1" applyNumberFormat="1" applyFont="1" applyBorder="1" applyAlignment="1">
      <alignment vertical="center"/>
    </xf>
    <xf numFmtId="43" fontId="7" fillId="0" borderId="0" xfId="1" applyFont="1" applyFill="1" applyBorder="1" applyAlignment="1">
      <alignment vertical="center"/>
    </xf>
    <xf numFmtId="0" fontId="3" fillId="0" borderId="0" xfId="0" applyFont="1" applyAlignment="1">
      <alignment vertical="center"/>
    </xf>
    <xf numFmtId="166" fontId="3" fillId="0" borderId="0" xfId="1" applyNumberFormat="1" applyFont="1" applyBorder="1" applyAlignment="1">
      <alignment vertical="center"/>
    </xf>
    <xf numFmtId="43" fontId="3" fillId="0" borderId="0" xfId="1" applyFont="1" applyBorder="1" applyAlignment="1">
      <alignment vertical="center"/>
    </xf>
    <xf numFmtId="164" fontId="13" fillId="0" borderId="0" xfId="0" applyNumberFormat="1" applyFont="1" applyAlignment="1">
      <alignment vertical="center"/>
    </xf>
    <xf numFmtId="165" fontId="13" fillId="0" borderId="0" xfId="2" applyNumberFormat="1" applyFont="1" applyBorder="1" applyAlignment="1">
      <alignment vertical="center"/>
    </xf>
    <xf numFmtId="164" fontId="0" fillId="0" borderId="0" xfId="0" applyNumberFormat="1" applyAlignment="1">
      <alignment vertical="center"/>
    </xf>
    <xf numFmtId="0" fontId="6" fillId="12" borderId="98" xfId="0" applyFont="1" applyFill="1" applyBorder="1" applyAlignment="1">
      <alignment horizontal="left" vertical="center"/>
    </xf>
    <xf numFmtId="166" fontId="0" fillId="12" borderId="0" xfId="2" applyNumberFormat="1" applyFont="1" applyFill="1" applyBorder="1" applyAlignment="1">
      <alignment vertical="center"/>
    </xf>
    <xf numFmtId="165" fontId="12" fillId="0" borderId="126" xfId="1" applyNumberFormat="1" applyFont="1" applyFill="1" applyBorder="1" applyAlignment="1">
      <alignment vertical="center" wrapText="1"/>
    </xf>
    <xf numFmtId="165" fontId="38" fillId="0" borderId="125" xfId="1" applyNumberFormat="1" applyFont="1" applyFill="1" applyBorder="1" applyAlignment="1">
      <alignment vertical="center"/>
    </xf>
    <xf numFmtId="165" fontId="38" fillId="0" borderId="146" xfId="1" applyNumberFormat="1" applyFont="1" applyBorder="1" applyAlignment="1">
      <alignment vertical="center"/>
    </xf>
    <xf numFmtId="49" fontId="49" fillId="18" borderId="0" xfId="0" applyNumberFormat="1" applyFont="1" applyFill="1" applyAlignment="1">
      <alignment horizontal="center" vertical="center" wrapText="1"/>
    </xf>
    <xf numFmtId="0" fontId="50" fillId="21" borderId="297" xfId="0" applyFont="1" applyFill="1" applyBorder="1" applyAlignment="1">
      <alignment horizontal="center" vertical="center"/>
    </xf>
    <xf numFmtId="49" fontId="51" fillId="21" borderId="297" xfId="0" applyNumberFormat="1" applyFont="1" applyFill="1" applyBorder="1" applyAlignment="1">
      <alignment horizontal="center" wrapText="1"/>
    </xf>
    <xf numFmtId="165" fontId="38" fillId="0" borderId="84" xfId="1" applyNumberFormat="1" applyFont="1" applyFill="1" applyBorder="1" applyAlignment="1">
      <alignment vertical="center"/>
    </xf>
    <xf numFmtId="165" fontId="38" fillId="0" borderId="269" xfId="1" applyNumberFormat="1" applyFont="1" applyFill="1" applyBorder="1" applyAlignment="1">
      <alignment vertical="center"/>
    </xf>
    <xf numFmtId="165" fontId="38" fillId="0" borderId="190" xfId="2" applyNumberFormat="1" applyFont="1" applyFill="1" applyBorder="1" applyAlignment="1">
      <alignment vertical="center"/>
    </xf>
    <xf numFmtId="165" fontId="38" fillId="0" borderId="192" xfId="1" applyNumberFormat="1" applyFont="1" applyFill="1" applyBorder="1" applyAlignment="1">
      <alignment vertical="center"/>
    </xf>
    <xf numFmtId="165" fontId="38" fillId="0" borderId="190" xfId="1" applyNumberFormat="1" applyFont="1" applyFill="1" applyBorder="1" applyAlignment="1">
      <alignment vertical="center"/>
    </xf>
    <xf numFmtId="165" fontId="38" fillId="0" borderId="193" xfId="1" applyNumberFormat="1" applyFont="1" applyFill="1" applyBorder="1" applyAlignment="1">
      <alignment vertical="center"/>
    </xf>
    <xf numFmtId="165" fontId="38" fillId="0" borderId="203" xfId="1" applyNumberFormat="1" applyFont="1" applyFill="1" applyBorder="1" applyAlignment="1">
      <alignment vertical="center"/>
    </xf>
    <xf numFmtId="165" fontId="7" fillId="0" borderId="0" xfId="2" applyNumberFormat="1" applyFont="1" applyFill="1" applyBorder="1" applyAlignment="1">
      <alignment vertical="center"/>
    </xf>
    <xf numFmtId="165" fontId="38" fillId="0" borderId="43" xfId="1" applyNumberFormat="1" applyFont="1" applyFill="1" applyBorder="1" applyAlignment="1">
      <alignment vertical="center"/>
    </xf>
    <xf numFmtId="165" fontId="38" fillId="0" borderId="58" xfId="1" applyNumberFormat="1" applyFont="1" applyFill="1" applyBorder="1" applyAlignment="1">
      <alignment vertical="center"/>
    </xf>
    <xf numFmtId="0" fontId="2" fillId="23" borderId="44" xfId="0" applyFont="1" applyFill="1" applyBorder="1" applyAlignment="1">
      <alignment horizontal="center" vertical="center"/>
    </xf>
    <xf numFmtId="49" fontId="4" fillId="23" borderId="44" xfId="0" applyNumberFormat="1" applyFont="1" applyFill="1" applyBorder="1" applyAlignment="1">
      <alignment horizontal="center" vertical="center" wrapText="1"/>
    </xf>
    <xf numFmtId="0" fontId="28" fillId="0" borderId="74" xfId="0" applyFont="1" applyBorder="1"/>
    <xf numFmtId="0" fontId="28" fillId="0" borderId="45" xfId="0" applyFont="1" applyBorder="1"/>
    <xf numFmtId="164" fontId="28" fillId="0" borderId="45" xfId="2" applyNumberFormat="1" applyFont="1" applyFill="1" applyBorder="1"/>
    <xf numFmtId="164" fontId="29" fillId="0" borderId="45" xfId="0" applyNumberFormat="1" applyFont="1" applyBorder="1"/>
    <xf numFmtId="165" fontId="28" fillId="0" borderId="134" xfId="1" applyNumberFormat="1" applyFont="1" applyFill="1" applyBorder="1"/>
    <xf numFmtId="0" fontId="31" fillId="0" borderId="44" xfId="0" applyFont="1" applyBorder="1"/>
    <xf numFmtId="1" fontId="0" fillId="0" borderId="47" xfId="0" applyNumberFormat="1" applyBorder="1"/>
    <xf numFmtId="164" fontId="28" fillId="0" borderId="47" xfId="2" applyNumberFormat="1" applyFont="1" applyFill="1" applyBorder="1"/>
    <xf numFmtId="165" fontId="38" fillId="0" borderId="328" xfId="1" applyNumberFormat="1" applyFont="1" applyBorder="1" applyAlignment="1">
      <alignment vertical="center"/>
    </xf>
    <xf numFmtId="165" fontId="38" fillId="0" borderId="81" xfId="2" applyNumberFormat="1" applyFont="1" applyBorder="1" applyAlignment="1">
      <alignment vertical="center"/>
    </xf>
    <xf numFmtId="165" fontId="38" fillId="13" borderId="133" xfId="2" applyNumberFormat="1" applyFont="1" applyFill="1" applyBorder="1" applyAlignment="1">
      <alignment vertical="center"/>
    </xf>
    <xf numFmtId="165" fontId="38" fillId="13" borderId="74" xfId="2" applyNumberFormat="1" applyFont="1" applyFill="1" applyBorder="1" applyAlignment="1">
      <alignment vertical="center"/>
    </xf>
    <xf numFmtId="165" fontId="38" fillId="13" borderId="140" xfId="2" applyNumberFormat="1" applyFont="1" applyFill="1" applyBorder="1" applyAlignment="1">
      <alignment vertical="center"/>
    </xf>
    <xf numFmtId="165" fontId="7" fillId="13" borderId="33" xfId="2" applyNumberFormat="1" applyFont="1" applyFill="1" applyBorder="1" applyAlignment="1">
      <alignment vertical="center"/>
    </xf>
    <xf numFmtId="165" fontId="38" fillId="13" borderId="35" xfId="2" applyNumberFormat="1" applyFont="1" applyFill="1" applyBorder="1" applyAlignment="1">
      <alignment vertical="center"/>
    </xf>
    <xf numFmtId="165" fontId="38" fillId="13" borderId="108" xfId="2" applyNumberFormat="1" applyFont="1" applyFill="1" applyBorder="1" applyAlignment="1">
      <alignment vertical="center"/>
    </xf>
    <xf numFmtId="165" fontId="38" fillId="0" borderId="109" xfId="2" applyNumberFormat="1" applyFont="1" applyBorder="1" applyAlignment="1">
      <alignment vertical="center"/>
    </xf>
    <xf numFmtId="165" fontId="7" fillId="13" borderId="106" xfId="2" applyNumberFormat="1" applyFont="1" applyFill="1" applyBorder="1" applyAlignment="1">
      <alignment vertical="center"/>
    </xf>
    <xf numFmtId="165" fontId="7" fillId="13" borderId="107" xfId="2" applyNumberFormat="1" applyFont="1" applyFill="1" applyBorder="1" applyAlignment="1">
      <alignment vertical="center"/>
    </xf>
    <xf numFmtId="165" fontId="38" fillId="0" borderId="133" xfId="2" applyNumberFormat="1" applyFont="1" applyBorder="1" applyAlignment="1">
      <alignment vertical="center"/>
    </xf>
    <xf numFmtId="165" fontId="38" fillId="0" borderId="140" xfId="2" applyNumberFormat="1" applyFont="1" applyBorder="1" applyAlignment="1">
      <alignment vertical="center"/>
    </xf>
    <xf numFmtId="165" fontId="7" fillId="13" borderId="73" xfId="2" applyNumberFormat="1" applyFont="1" applyFill="1" applyBorder="1" applyAlignment="1">
      <alignment vertical="center"/>
    </xf>
    <xf numFmtId="165" fontId="38" fillId="0" borderId="110" xfId="2" applyNumberFormat="1" applyFont="1" applyFill="1" applyBorder="1" applyAlignment="1">
      <alignment vertical="center"/>
    </xf>
    <xf numFmtId="165" fontId="38" fillId="0" borderId="107" xfId="2" applyNumberFormat="1" applyFont="1" applyFill="1" applyBorder="1" applyAlignment="1">
      <alignment vertical="center"/>
    </xf>
    <xf numFmtId="165" fontId="38" fillId="13" borderId="105" xfId="2" applyNumberFormat="1" applyFont="1" applyFill="1" applyBorder="1" applyAlignment="1">
      <alignment vertical="center"/>
    </xf>
    <xf numFmtId="165" fontId="38" fillId="0" borderId="181" xfId="2" applyNumberFormat="1" applyFont="1" applyBorder="1" applyAlignment="1">
      <alignment vertical="center"/>
    </xf>
    <xf numFmtId="165" fontId="38" fillId="0" borderId="187" xfId="2" applyNumberFormat="1" applyFont="1" applyBorder="1" applyAlignment="1">
      <alignment vertical="center"/>
    </xf>
    <xf numFmtId="165" fontId="38" fillId="0" borderId="185" xfId="2" applyNumberFormat="1" applyFont="1" applyBorder="1" applyAlignment="1">
      <alignment vertical="center"/>
    </xf>
    <xf numFmtId="165" fontId="12" fillId="0" borderId="126" xfId="2" applyNumberFormat="1" applyFont="1" applyFill="1" applyBorder="1" applyAlignment="1">
      <alignment vertical="center" wrapText="1"/>
    </xf>
    <xf numFmtId="44" fontId="38" fillId="0" borderId="29" xfId="2" applyFont="1" applyBorder="1" applyAlignment="1">
      <alignment vertical="center"/>
    </xf>
    <xf numFmtId="0" fontId="26" fillId="13" borderId="27" xfId="0" applyFont="1" applyFill="1" applyBorder="1" applyAlignment="1">
      <alignment horizontal="left" vertical="center" wrapText="1"/>
    </xf>
    <xf numFmtId="0" fontId="53" fillId="13" borderId="23" xfId="0" applyFont="1" applyFill="1" applyBorder="1" applyAlignment="1">
      <alignment horizontal="left" vertical="center" wrapText="1"/>
    </xf>
    <xf numFmtId="0" fontId="0" fillId="0" borderId="329" xfId="0" applyBorder="1" applyAlignment="1">
      <alignment horizontal="left" vertical="center" wrapText="1"/>
    </xf>
    <xf numFmtId="0" fontId="52" fillId="0" borderId="0" xfId="0" applyFont="1" applyAlignment="1">
      <alignment horizontal="left" vertical="center" wrapText="1"/>
    </xf>
    <xf numFmtId="0" fontId="53" fillId="13" borderId="0" xfId="0" applyFont="1" applyFill="1" applyAlignment="1">
      <alignment horizontal="left" vertical="center" wrapText="1"/>
    </xf>
    <xf numFmtId="0" fontId="53" fillId="13" borderId="19" xfId="0" applyFont="1" applyFill="1" applyBorder="1" applyAlignment="1">
      <alignment horizontal="left" vertical="center" wrapText="1"/>
    </xf>
    <xf numFmtId="0" fontId="52" fillId="0" borderId="0" xfId="0" applyFont="1" applyAlignment="1">
      <alignment horizontal="left" vertical="top" wrapText="1"/>
    </xf>
    <xf numFmtId="165" fontId="44" fillId="13" borderId="116" xfId="0" applyNumberFormat="1" applyFont="1" applyFill="1" applyBorder="1" applyAlignment="1">
      <alignment vertical="center"/>
    </xf>
    <xf numFmtId="165" fontId="7" fillId="13" borderId="141" xfId="0" applyNumberFormat="1" applyFont="1" applyFill="1" applyBorder="1" applyAlignment="1">
      <alignment vertical="center"/>
    </xf>
    <xf numFmtId="165" fontId="0" fillId="0" borderId="143" xfId="0" applyNumberFormat="1" applyBorder="1" applyAlignment="1">
      <alignment vertical="center" wrapText="1"/>
    </xf>
    <xf numFmtId="0" fontId="55" fillId="0" borderId="12" xfId="0" applyFont="1" applyBorder="1" applyAlignment="1">
      <alignment horizontal="left" vertical="center" wrapText="1"/>
    </xf>
    <xf numFmtId="0" fontId="27" fillId="0" borderId="18" xfId="0" applyFont="1" applyBorder="1" applyAlignment="1">
      <alignment horizontal="left" vertical="center" wrapText="1"/>
    </xf>
    <xf numFmtId="0" fontId="0" fillId="0" borderId="38" xfId="0" applyBorder="1" applyAlignment="1">
      <alignment horizontal="left" vertical="center" wrapText="1"/>
    </xf>
    <xf numFmtId="165" fontId="12" fillId="22" borderId="125" xfId="1" applyNumberFormat="1" applyFont="1" applyFill="1" applyBorder="1" applyAlignment="1">
      <alignment vertical="center" wrapText="1"/>
    </xf>
    <xf numFmtId="165" fontId="12" fillId="22" borderId="126" xfId="1" applyNumberFormat="1" applyFont="1" applyFill="1" applyBorder="1" applyAlignment="1">
      <alignment vertical="center" wrapText="1"/>
    </xf>
    <xf numFmtId="165" fontId="38" fillId="0" borderId="146" xfId="1" applyNumberFormat="1" applyFont="1" applyBorder="1" applyAlignment="1">
      <alignment vertical="center" wrapText="1"/>
    </xf>
    <xf numFmtId="165" fontId="38" fillId="0" borderId="147" xfId="1" applyNumberFormat="1" applyFont="1" applyBorder="1" applyAlignment="1">
      <alignment vertical="center" wrapText="1"/>
    </xf>
    <xf numFmtId="0" fontId="0" fillId="0" borderId="330" xfId="0" applyBorder="1" applyAlignment="1">
      <alignment vertical="center"/>
    </xf>
    <xf numFmtId="165" fontId="41" fillId="0" borderId="16" xfId="1" applyNumberFormat="1" applyFont="1" applyFill="1" applyBorder="1" applyAlignment="1">
      <alignment vertical="center" wrapText="1"/>
    </xf>
    <xf numFmtId="2" fontId="18" fillId="24" borderId="327" xfId="2" applyNumberFormat="1" applyFont="1" applyFill="1" applyBorder="1" applyAlignment="1">
      <alignment horizontal="right"/>
    </xf>
    <xf numFmtId="2" fontId="18" fillId="24" borderId="47" xfId="1" applyNumberFormat="1" applyFont="1" applyFill="1" applyBorder="1" applyAlignment="1">
      <alignment horizontal="right"/>
    </xf>
    <xf numFmtId="2" fontId="18" fillId="24" borderId="47" xfId="1" applyNumberFormat="1" applyFont="1" applyFill="1" applyBorder="1"/>
    <xf numFmtId="165" fontId="0" fillId="0" borderId="0" xfId="1" applyNumberFormat="1" applyFont="1" applyFill="1" applyBorder="1"/>
    <xf numFmtId="2" fontId="1" fillId="0" borderId="334" xfId="2" applyNumberFormat="1" applyFont="1" applyFill="1" applyBorder="1" applyAlignment="1">
      <alignment horizontal="right"/>
    </xf>
    <xf numFmtId="2" fontId="1" fillId="0" borderId="336" xfId="1" applyNumberFormat="1" applyFont="1" applyFill="1" applyBorder="1" applyAlignment="1">
      <alignment horizontal="right"/>
    </xf>
    <xf numFmtId="2" fontId="1" fillId="0" borderId="336" xfId="1" applyNumberFormat="1" applyFont="1" applyFill="1" applyBorder="1"/>
    <xf numFmtId="0" fontId="18" fillId="0" borderId="50" xfId="0" applyFont="1" applyBorder="1"/>
    <xf numFmtId="1" fontId="0" fillId="0" borderId="335" xfId="0" applyNumberFormat="1" applyBorder="1"/>
    <xf numFmtId="1" fontId="0" fillId="0" borderId="337" xfId="0" applyNumberFormat="1" applyBorder="1"/>
    <xf numFmtId="165" fontId="38" fillId="7" borderId="164" xfId="1" applyNumberFormat="1" applyFont="1" applyFill="1" applyBorder="1" applyAlignment="1">
      <alignment vertical="center"/>
    </xf>
    <xf numFmtId="0" fontId="26" fillId="0" borderId="46" xfId="0" applyFont="1" applyBorder="1"/>
    <xf numFmtId="0" fontId="57" fillId="0" borderId="46" xfId="0" applyFont="1" applyBorder="1" applyAlignment="1">
      <alignment wrapText="1"/>
    </xf>
    <xf numFmtId="1" fontId="0" fillId="0" borderId="45" xfId="0" applyNumberFormat="1" applyBorder="1"/>
    <xf numFmtId="0" fontId="26" fillId="0" borderId="45" xfId="0" applyFont="1" applyBorder="1"/>
    <xf numFmtId="2" fontId="1" fillId="22" borderId="333" xfId="2" applyNumberFormat="1" applyFont="1" applyFill="1" applyBorder="1" applyAlignment="1">
      <alignment horizontal="right"/>
    </xf>
    <xf numFmtId="2" fontId="1" fillId="22" borderId="335" xfId="1" applyNumberFormat="1" applyFont="1" applyFill="1" applyBorder="1" applyAlignment="1">
      <alignment horizontal="right"/>
    </xf>
    <xf numFmtId="2" fontId="1" fillId="22" borderId="335" xfId="1" applyNumberFormat="1" applyFont="1" applyFill="1" applyBorder="1"/>
    <xf numFmtId="2" fontId="1" fillId="22" borderId="327" xfId="2" applyNumberFormat="1" applyFont="1" applyFill="1" applyBorder="1" applyAlignment="1">
      <alignment horizontal="right"/>
    </xf>
    <xf numFmtId="2" fontId="1" fillId="22" borderId="47" xfId="1" applyNumberFormat="1" applyFont="1" applyFill="1" applyBorder="1" applyAlignment="1">
      <alignment horizontal="right"/>
    </xf>
    <xf numFmtId="2" fontId="1" fillId="22" borderId="47" xfId="1" applyNumberFormat="1" applyFont="1" applyFill="1" applyBorder="1"/>
    <xf numFmtId="49" fontId="4" fillId="20" borderId="0" xfId="0" applyNumberFormat="1" applyFont="1" applyFill="1" applyAlignment="1">
      <alignment horizontal="center" wrapText="1"/>
    </xf>
    <xf numFmtId="0" fontId="2" fillId="20" borderId="0" xfId="0" applyFont="1" applyFill="1" applyAlignment="1">
      <alignment vertical="center"/>
    </xf>
    <xf numFmtId="165" fontId="0" fillId="0" borderId="61" xfId="1" applyNumberFormat="1" applyFont="1" applyFill="1" applyBorder="1"/>
    <xf numFmtId="165" fontId="0" fillId="0" borderId="94" xfId="1" applyNumberFormat="1" applyFont="1" applyFill="1" applyBorder="1"/>
    <xf numFmtId="165" fontId="0" fillId="0" borderId="60" xfId="1" applyNumberFormat="1" applyFont="1" applyFill="1" applyBorder="1"/>
    <xf numFmtId="165" fontId="0" fillId="0" borderId="62" xfId="1" applyNumberFormat="1" applyFont="1" applyFill="1" applyBorder="1"/>
    <xf numFmtId="165" fontId="0" fillId="0" borderId="63" xfId="1" applyNumberFormat="1" applyFont="1" applyFill="1" applyBorder="1"/>
    <xf numFmtId="165" fontId="0" fillId="0" borderId="58" xfId="1" applyNumberFormat="1" applyFont="1" applyFill="1" applyBorder="1"/>
    <xf numFmtId="165" fontId="0" fillId="0" borderId="326" xfId="1" applyNumberFormat="1" applyFont="1" applyFill="1" applyBorder="1"/>
    <xf numFmtId="166" fontId="3" fillId="0" borderId="0" xfId="2" applyNumberFormat="1" applyFont="1" applyFill="1"/>
    <xf numFmtId="165" fontId="0" fillId="0" borderId="59" xfId="1" applyNumberFormat="1" applyFont="1" applyFill="1" applyBorder="1"/>
    <xf numFmtId="0" fontId="16" fillId="0" borderId="92" xfId="0" applyFont="1" applyBorder="1" applyAlignment="1">
      <alignment wrapText="1"/>
    </xf>
    <xf numFmtId="165" fontId="0" fillId="0" borderId="199" xfId="1" applyNumberFormat="1" applyFont="1" applyFill="1" applyBorder="1"/>
    <xf numFmtId="0" fontId="31" fillId="0" borderId="338" xfId="0" applyFont="1" applyBorder="1"/>
    <xf numFmtId="164" fontId="0" fillId="0" borderId="45" xfId="2" applyNumberFormat="1" applyFont="1" applyFill="1" applyBorder="1"/>
    <xf numFmtId="165" fontId="0" fillId="0" borderId="1" xfId="1" applyNumberFormat="1" applyFont="1" applyFill="1" applyBorder="1"/>
    <xf numFmtId="164" fontId="0" fillId="12" borderId="0" xfId="0" applyNumberFormat="1" applyFill="1"/>
    <xf numFmtId="0" fontId="18" fillId="22" borderId="43" xfId="0" applyFont="1" applyFill="1" applyBorder="1"/>
    <xf numFmtId="0" fontId="0" fillId="22" borderId="45" xfId="0" applyFill="1" applyBorder="1"/>
    <xf numFmtId="0" fontId="0" fillId="22" borderId="56" xfId="0" applyFill="1" applyBorder="1"/>
    <xf numFmtId="0" fontId="0" fillId="22" borderId="55" xfId="0" applyFill="1" applyBorder="1"/>
    <xf numFmtId="0" fontId="0" fillId="22" borderId="50" xfId="0" applyFill="1" applyBorder="1"/>
    <xf numFmtId="0" fontId="0" fillId="22" borderId="46" xfId="0" applyFill="1" applyBorder="1"/>
    <xf numFmtId="1" fontId="1" fillId="0" borderId="45" xfId="2" applyNumberFormat="1" applyFont="1" applyBorder="1"/>
    <xf numFmtId="1" fontId="0" fillId="0" borderId="49" xfId="0" applyNumberFormat="1" applyBorder="1"/>
    <xf numFmtId="1" fontId="0" fillId="0" borderId="46" xfId="0" applyNumberFormat="1" applyBorder="1"/>
    <xf numFmtId="1" fontId="0" fillId="0" borderId="45" xfId="1" applyNumberFormat="1" applyFont="1" applyBorder="1"/>
    <xf numFmtId="1" fontId="0" fillId="0" borderId="56" xfId="1" applyNumberFormat="1" applyFont="1" applyBorder="1"/>
    <xf numFmtId="1" fontId="0" fillId="0" borderId="55" xfId="1" applyNumberFormat="1" applyFont="1" applyBorder="1"/>
    <xf numFmtId="1" fontId="0" fillId="0" borderId="49" xfId="1" applyNumberFormat="1" applyFont="1" applyBorder="1"/>
    <xf numFmtId="1" fontId="0" fillId="0" borderId="50" xfId="1" applyNumberFormat="1" applyFont="1" applyBorder="1"/>
    <xf numFmtId="1" fontId="0" fillId="0" borderId="46" xfId="1" applyNumberFormat="1" applyFont="1" applyBorder="1"/>
    <xf numFmtId="1" fontId="0" fillId="0" borderId="45" xfId="1" applyNumberFormat="1" applyFont="1" applyFill="1" applyBorder="1"/>
    <xf numFmtId="1" fontId="1" fillId="0" borderId="56" xfId="1" applyNumberFormat="1" applyFont="1" applyBorder="1"/>
    <xf numFmtId="1" fontId="1" fillId="0" borderId="55" xfId="1" applyNumberFormat="1" applyFont="1" applyBorder="1"/>
    <xf numFmtId="1" fontId="1" fillId="0" borderId="49" xfId="1" applyNumberFormat="1" applyFont="1" applyBorder="1"/>
    <xf numFmtId="1" fontId="1" fillId="0" borderId="50" xfId="1" applyNumberFormat="1" applyFont="1" applyBorder="1"/>
    <xf numFmtId="1" fontId="1" fillId="0" borderId="46" xfId="1" applyNumberFormat="1" applyFont="1" applyBorder="1"/>
    <xf numFmtId="1" fontId="1" fillId="0" borderId="45" xfId="1" applyNumberFormat="1" applyFont="1" applyFill="1" applyBorder="1"/>
    <xf numFmtId="165" fontId="0" fillId="0" borderId="55" xfId="1" applyNumberFormat="1" applyFont="1" applyBorder="1" applyAlignment="1">
      <alignment horizontal="right"/>
    </xf>
    <xf numFmtId="2" fontId="26" fillId="0" borderId="47" xfId="1" applyNumberFormat="1" applyFont="1" applyBorder="1"/>
    <xf numFmtId="2" fontId="28" fillId="0" borderId="47" xfId="1" applyNumberFormat="1" applyFont="1" applyBorder="1"/>
    <xf numFmtId="2" fontId="0" fillId="0" borderId="56" xfId="0" applyNumberFormat="1" applyBorder="1"/>
    <xf numFmtId="2" fontId="28" fillId="0" borderId="47" xfId="1" applyNumberFormat="1" applyFont="1" applyFill="1" applyBorder="1"/>
    <xf numFmtId="2" fontId="26" fillId="0" borderId="47" xfId="1" applyNumberFormat="1" applyFont="1" applyFill="1" applyBorder="1"/>
    <xf numFmtId="2" fontId="28" fillId="0" borderId="47" xfId="0" applyNumberFormat="1" applyFont="1" applyBorder="1"/>
    <xf numFmtId="2" fontId="0" fillId="0" borderId="47" xfId="0" applyNumberFormat="1" applyBorder="1"/>
    <xf numFmtId="2" fontId="0" fillId="0" borderId="47" xfId="1" applyNumberFormat="1" applyFont="1" applyFill="1" applyBorder="1"/>
    <xf numFmtId="2" fontId="1" fillId="0" borderId="47" xfId="1" applyNumberFormat="1" applyFont="1" applyFill="1" applyBorder="1"/>
    <xf numFmtId="2" fontId="28" fillId="0" borderId="47" xfId="2" applyNumberFormat="1" applyFont="1" applyFill="1" applyBorder="1"/>
    <xf numFmtId="2" fontId="29" fillId="0" borderId="47" xfId="0" applyNumberFormat="1" applyFont="1" applyBorder="1"/>
    <xf numFmtId="2" fontId="26" fillId="0" borderId="47" xfId="0" applyNumberFormat="1" applyFont="1" applyBorder="1"/>
    <xf numFmtId="165" fontId="0" fillId="0" borderId="84" xfId="2" applyNumberFormat="1" applyFont="1" applyBorder="1"/>
    <xf numFmtId="165" fontId="0" fillId="0" borderId="85" xfId="2" applyNumberFormat="1" applyFont="1" applyBorder="1"/>
    <xf numFmtId="165" fontId="0" fillId="0" borderId="67" xfId="2" applyNumberFormat="1" applyFont="1" applyBorder="1"/>
    <xf numFmtId="49" fontId="4" fillId="3" borderId="0" xfId="0" applyNumberFormat="1" applyFont="1" applyFill="1" applyAlignment="1">
      <alignment horizontal="center" vertical="center" wrapText="1"/>
    </xf>
    <xf numFmtId="0" fontId="0" fillId="0" borderId="67" xfId="0" applyBorder="1"/>
    <xf numFmtId="1" fontId="18" fillId="22" borderId="45" xfId="0" applyNumberFormat="1" applyFont="1" applyFill="1" applyBorder="1"/>
    <xf numFmtId="0" fontId="0" fillId="0" borderId="339" xfId="0" applyBorder="1" applyAlignment="1">
      <alignment vertical="center"/>
    </xf>
    <xf numFmtId="0" fontId="0" fillId="0" borderId="340" xfId="0" applyBorder="1" applyAlignment="1">
      <alignment vertical="center"/>
    </xf>
    <xf numFmtId="44" fontId="13" fillId="0" borderId="0" xfId="0" applyNumberFormat="1" applyFont="1" applyAlignment="1">
      <alignment vertical="center"/>
    </xf>
    <xf numFmtId="43" fontId="7" fillId="0" borderId="33" xfId="1" applyFont="1" applyFill="1" applyBorder="1" applyAlignment="1">
      <alignment vertical="center"/>
    </xf>
    <xf numFmtId="43" fontId="7" fillId="13" borderId="32" xfId="1" applyFont="1" applyFill="1" applyBorder="1" applyAlignment="1">
      <alignment vertical="center"/>
    </xf>
    <xf numFmtId="43" fontId="7" fillId="13" borderId="33" xfId="1" applyFont="1" applyFill="1" applyBorder="1" applyAlignment="1">
      <alignment vertical="center"/>
    </xf>
    <xf numFmtId="165" fontId="38" fillId="0" borderId="77" xfId="1" applyNumberFormat="1" applyFont="1" applyFill="1" applyBorder="1" applyAlignment="1">
      <alignment vertical="center"/>
    </xf>
    <xf numFmtId="165" fontId="38" fillId="0" borderId="55" xfId="1" applyNumberFormat="1" applyFont="1" applyFill="1" applyBorder="1" applyAlignment="1">
      <alignment vertical="center"/>
    </xf>
    <xf numFmtId="165" fontId="38" fillId="0" borderId="61" xfId="1" applyNumberFormat="1" applyFont="1" applyFill="1" applyBorder="1" applyAlignment="1">
      <alignment vertical="center"/>
    </xf>
    <xf numFmtId="165" fontId="38" fillId="0" borderId="15" xfId="1" applyNumberFormat="1" applyFont="1" applyFill="1" applyBorder="1" applyAlignment="1">
      <alignment vertical="center"/>
    </xf>
    <xf numFmtId="165" fontId="38" fillId="0" borderId="163" xfId="1" applyNumberFormat="1" applyFont="1" applyFill="1" applyBorder="1" applyAlignment="1">
      <alignment vertical="center"/>
    </xf>
    <xf numFmtId="165" fontId="38" fillId="0" borderId="164" xfId="1" applyNumberFormat="1" applyFont="1" applyFill="1" applyBorder="1" applyAlignment="1">
      <alignment vertical="center"/>
    </xf>
    <xf numFmtId="165" fontId="38" fillId="0" borderId="20" xfId="1" applyNumberFormat="1" applyFont="1" applyFill="1" applyBorder="1" applyAlignment="1">
      <alignment vertical="center"/>
    </xf>
    <xf numFmtId="165" fontId="38" fillId="0" borderId="22" xfId="1" applyNumberFormat="1" applyFont="1" applyFill="1" applyBorder="1" applyAlignment="1">
      <alignment vertical="center"/>
    </xf>
    <xf numFmtId="165" fontId="38" fillId="0" borderId="1" xfId="1" applyNumberFormat="1" applyFont="1" applyFill="1" applyBorder="1" applyAlignment="1">
      <alignment vertical="center"/>
    </xf>
    <xf numFmtId="165" fontId="38" fillId="0" borderId="165" xfId="1" applyNumberFormat="1" applyFont="1" applyFill="1" applyBorder="1" applyAlignment="1">
      <alignment vertical="center"/>
    </xf>
    <xf numFmtId="165" fontId="38" fillId="0" borderId="166" xfId="1" applyNumberFormat="1" applyFont="1" applyFill="1" applyBorder="1" applyAlignment="1">
      <alignment vertical="center"/>
    </xf>
    <xf numFmtId="165" fontId="38" fillId="0" borderId="167" xfId="1" applyNumberFormat="1" applyFont="1" applyFill="1" applyBorder="1" applyAlignment="1">
      <alignment vertical="center"/>
    </xf>
    <xf numFmtId="165" fontId="38" fillId="0" borderId="43" xfId="1" applyNumberFormat="1" applyFont="1" applyFill="1" applyBorder="1" applyAlignment="1">
      <alignment vertical="center" wrapText="1"/>
    </xf>
    <xf numFmtId="165" fontId="38" fillId="0" borderId="169" xfId="1" applyNumberFormat="1" applyFont="1" applyFill="1" applyBorder="1" applyAlignment="1">
      <alignment vertical="center"/>
    </xf>
    <xf numFmtId="165" fontId="38" fillId="0" borderId="170" xfId="1" applyNumberFormat="1" applyFont="1" applyFill="1" applyBorder="1" applyAlignment="1">
      <alignment vertical="center"/>
    </xf>
    <xf numFmtId="165" fontId="38" fillId="0" borderId="171" xfId="1" applyNumberFormat="1" applyFont="1" applyFill="1" applyBorder="1" applyAlignment="1">
      <alignment vertical="center"/>
    </xf>
    <xf numFmtId="165" fontId="38" fillId="0" borderId="217" xfId="1" applyNumberFormat="1" applyFont="1" applyFill="1" applyBorder="1" applyAlignment="1">
      <alignment vertical="center"/>
    </xf>
    <xf numFmtId="165" fontId="38" fillId="0" borderId="207" xfId="1" applyNumberFormat="1" applyFont="1" applyFill="1" applyBorder="1" applyAlignment="1">
      <alignment vertical="center"/>
    </xf>
    <xf numFmtId="165" fontId="38" fillId="0" borderId="36" xfId="1" applyNumberFormat="1" applyFont="1" applyFill="1" applyBorder="1" applyAlignment="1">
      <alignment vertical="center"/>
    </xf>
    <xf numFmtId="165" fontId="38" fillId="0" borderId="172" xfId="1" applyNumberFormat="1" applyFont="1" applyFill="1" applyBorder="1" applyAlignment="1">
      <alignment vertical="center"/>
    </xf>
    <xf numFmtId="165" fontId="38" fillId="0" borderId="168" xfId="1" applyNumberFormat="1" applyFont="1" applyFill="1" applyBorder="1" applyAlignment="1">
      <alignment vertical="center"/>
    </xf>
    <xf numFmtId="165" fontId="38" fillId="0" borderId="69" xfId="1" applyNumberFormat="1" applyFont="1" applyFill="1" applyBorder="1" applyAlignment="1">
      <alignment horizontal="center" vertical="center"/>
    </xf>
    <xf numFmtId="165" fontId="38" fillId="0" borderId="70" xfId="1" applyNumberFormat="1" applyFont="1" applyFill="1" applyBorder="1" applyAlignment="1">
      <alignment horizontal="center" vertical="center"/>
    </xf>
    <xf numFmtId="165" fontId="38" fillId="0" borderId="68" xfId="2" applyNumberFormat="1" applyFont="1" applyFill="1" applyBorder="1" applyAlignment="1">
      <alignment horizontal="center" vertical="center"/>
    </xf>
    <xf numFmtId="165" fontId="38" fillId="0" borderId="147" xfId="1" applyNumberFormat="1" applyFont="1" applyFill="1" applyBorder="1" applyAlignment="1">
      <alignment vertical="center"/>
    </xf>
    <xf numFmtId="165" fontId="38" fillId="0" borderId="37" xfId="1" applyNumberFormat="1" applyFont="1" applyFill="1" applyBorder="1" applyAlignment="1">
      <alignment vertical="center"/>
    </xf>
    <xf numFmtId="165" fontId="38" fillId="0" borderId="186" xfId="1" applyNumberFormat="1" applyFont="1" applyFill="1" applyBorder="1" applyAlignment="1">
      <alignment vertical="center"/>
    </xf>
    <xf numFmtId="165" fontId="38" fillId="0" borderId="24" xfId="1" applyNumberFormat="1" applyFont="1" applyFill="1" applyBorder="1" applyAlignment="1">
      <alignment vertical="center"/>
    </xf>
    <xf numFmtId="165" fontId="38" fillId="0" borderId="25" xfId="1" applyNumberFormat="1" applyFont="1" applyFill="1" applyBorder="1" applyAlignment="1">
      <alignment vertical="center"/>
    </xf>
    <xf numFmtId="165" fontId="38" fillId="0" borderId="28" xfId="1" applyNumberFormat="1" applyFont="1" applyFill="1" applyBorder="1" applyAlignment="1">
      <alignment vertical="center"/>
    </xf>
    <xf numFmtId="165" fontId="38" fillId="0" borderId="30" xfId="1" applyNumberFormat="1" applyFont="1" applyFill="1" applyBorder="1" applyAlignment="1">
      <alignment vertical="center"/>
    </xf>
    <xf numFmtId="165" fontId="38" fillId="0" borderId="55" xfId="0" applyNumberFormat="1" applyFont="1" applyBorder="1" applyAlignment="1">
      <alignment horizontal="left" vertical="center" wrapText="1"/>
    </xf>
    <xf numFmtId="43" fontId="4" fillId="18" borderId="92" xfId="1" applyFont="1" applyFill="1" applyBorder="1" applyAlignment="1">
      <alignment horizontal="center" vertical="center" wrapText="1"/>
    </xf>
    <xf numFmtId="165" fontId="38" fillId="0" borderId="16" xfId="0" applyNumberFormat="1" applyFont="1" applyBorder="1" applyAlignment="1">
      <alignment horizontal="center" vertical="center" wrapText="1"/>
    </xf>
    <xf numFmtId="165" fontId="38" fillId="0" borderId="324" xfId="0" applyNumberFormat="1" applyFont="1" applyBorder="1" applyAlignment="1">
      <alignment horizontal="center" wrapText="1"/>
    </xf>
    <xf numFmtId="0" fontId="52" fillId="13" borderId="100" xfId="0" applyFont="1" applyFill="1" applyBorder="1" applyAlignment="1">
      <alignment horizontal="left" vertical="center" wrapText="1"/>
    </xf>
    <xf numFmtId="165" fontId="28" fillId="0" borderId="45" xfId="1" applyNumberFormat="1" applyFont="1" applyBorder="1"/>
    <xf numFmtId="2" fontId="1" fillId="22" borderId="180" xfId="2" applyNumberFormat="1" applyFont="1" applyFill="1" applyBorder="1" applyAlignment="1">
      <alignment wrapText="1"/>
    </xf>
    <xf numFmtId="2" fontId="1" fillId="22" borderId="83" xfId="2" applyNumberFormat="1" applyFont="1" applyFill="1" applyBorder="1" applyAlignment="1">
      <alignment wrapText="1"/>
    </xf>
    <xf numFmtId="165" fontId="1" fillId="22" borderId="45" xfId="1" applyNumberFormat="1" applyFont="1" applyFill="1" applyBorder="1"/>
    <xf numFmtId="43" fontId="0" fillId="0" borderId="0" xfId="1" applyFont="1" applyFill="1" applyAlignment="1">
      <alignment vertical="center"/>
    </xf>
    <xf numFmtId="165" fontId="44" fillId="0" borderId="33" xfId="1" applyNumberFormat="1" applyFont="1" applyFill="1" applyBorder="1" applyAlignment="1">
      <alignment vertical="center"/>
    </xf>
    <xf numFmtId="165" fontId="24" fillId="0" borderId="16" xfId="0" applyNumberFormat="1" applyFont="1" applyBorder="1" applyAlignment="1">
      <alignment vertical="top"/>
    </xf>
    <xf numFmtId="165" fontId="18" fillId="0" borderId="45" xfId="1" applyNumberFormat="1" applyFont="1" applyFill="1" applyBorder="1"/>
    <xf numFmtId="165" fontId="18" fillId="0" borderId="45" xfId="1" applyNumberFormat="1" applyFont="1" applyBorder="1"/>
    <xf numFmtId="2" fontId="26" fillId="0" borderId="341" xfId="2" applyNumberFormat="1" applyFont="1" applyBorder="1" applyAlignment="1">
      <alignment horizontal="right"/>
    </xf>
    <xf numFmtId="2" fontId="26" fillId="0" borderId="342" xfId="1" applyNumberFormat="1" applyFont="1" applyBorder="1" applyAlignment="1">
      <alignment horizontal="right"/>
    </xf>
    <xf numFmtId="164" fontId="28" fillId="0" borderId="343" xfId="2" applyNumberFormat="1" applyFont="1" applyFill="1" applyBorder="1"/>
    <xf numFmtId="0" fontId="31" fillId="0" borderId="92" xfId="0" applyFont="1" applyBorder="1"/>
    <xf numFmtId="0" fontId="2" fillId="6" borderId="344" xfId="0" applyFont="1" applyFill="1" applyBorder="1" applyAlignment="1">
      <alignment horizontal="center" vertical="center"/>
    </xf>
    <xf numFmtId="49" fontId="4" fillId="6" borderId="344" xfId="0" applyNumberFormat="1" applyFont="1" applyFill="1" applyBorder="1" applyAlignment="1">
      <alignment horizontal="center" vertical="center" wrapText="1"/>
    </xf>
    <xf numFmtId="0" fontId="0" fillId="13" borderId="325" xfId="0" applyFill="1" applyBorder="1" applyAlignment="1">
      <alignment horizontal="left" vertical="center" wrapText="1"/>
    </xf>
    <xf numFmtId="0" fontId="0" fillId="13" borderId="74" xfId="0" applyFill="1" applyBorder="1" applyAlignment="1">
      <alignment horizontal="left" vertical="center" wrapText="1"/>
    </xf>
    <xf numFmtId="165" fontId="12" fillId="0" borderId="16" xfId="0" applyNumberFormat="1" applyFont="1" applyBorder="1" applyAlignment="1">
      <alignment horizontal="left" vertical="center" wrapText="1"/>
    </xf>
    <xf numFmtId="165" fontId="38" fillId="0" borderId="16" xfId="0" applyNumberFormat="1" applyFont="1" applyBorder="1" applyAlignment="1">
      <alignment horizontal="left" vertical="center" wrapText="1"/>
    </xf>
    <xf numFmtId="165" fontId="38" fillId="0" borderId="35" xfId="0" applyNumberFormat="1" applyFont="1" applyBorder="1" applyAlignment="1">
      <alignment horizontal="left" vertical="center" wrapText="1"/>
    </xf>
    <xf numFmtId="165" fontId="38" fillId="0" borderId="296" xfId="0" applyNumberFormat="1" applyFont="1" applyBorder="1" applyAlignment="1">
      <alignment horizontal="center" vertical="top" wrapText="1"/>
    </xf>
    <xf numFmtId="165" fontId="38" fillId="0" borderId="76" xfId="0" applyNumberFormat="1" applyFont="1" applyBorder="1" applyAlignment="1">
      <alignment horizontal="center" vertical="top" wrapText="1"/>
    </xf>
    <xf numFmtId="0" fontId="33" fillId="22" borderId="261" xfId="0" applyFont="1" applyFill="1" applyBorder="1" applyAlignment="1">
      <alignment horizontal="center" vertical="center" wrapText="1"/>
    </xf>
    <xf numFmtId="0" fontId="33" fillId="22" borderId="259" xfId="0" applyFont="1" applyFill="1" applyBorder="1" applyAlignment="1">
      <alignment horizontal="center" vertical="center" wrapText="1"/>
    </xf>
    <xf numFmtId="165" fontId="0" fillId="0" borderId="102" xfId="0" applyNumberFormat="1" applyBorder="1" applyAlignment="1">
      <alignment horizontal="center" vertical="center" wrapText="1"/>
    </xf>
    <xf numFmtId="165" fontId="0" fillId="0" borderId="16" xfId="0" applyNumberFormat="1" applyBorder="1" applyAlignment="1">
      <alignment horizontal="center" vertical="center" wrapText="1"/>
    </xf>
    <xf numFmtId="165" fontId="0" fillId="0" borderId="35" xfId="0" applyNumberFormat="1" applyBorder="1" applyAlignment="1">
      <alignment horizontal="center" vertical="center" wrapText="1"/>
    </xf>
    <xf numFmtId="0" fontId="3" fillId="17" borderId="270" xfId="0" applyFont="1" applyFill="1" applyBorder="1" applyAlignment="1">
      <alignment horizontal="left" vertical="center"/>
    </xf>
    <xf numFmtId="0" fontId="3" fillId="17" borderId="222" xfId="0" applyFont="1" applyFill="1" applyBorder="1" applyAlignment="1">
      <alignment horizontal="left" vertical="center"/>
    </xf>
    <xf numFmtId="0" fontId="19" fillId="22" borderId="149" xfId="0" applyFont="1" applyFill="1" applyBorder="1" applyAlignment="1">
      <alignment horizontal="center" vertical="center" wrapText="1"/>
    </xf>
    <xf numFmtId="0" fontId="32" fillId="22" borderId="150" xfId="0" applyFont="1" applyFill="1" applyBorder="1" applyAlignment="1">
      <alignment horizontal="center" vertical="center" wrapText="1"/>
    </xf>
    <xf numFmtId="0" fontId="32" fillId="22" borderId="97" xfId="0" applyFont="1" applyFill="1" applyBorder="1" applyAlignment="1">
      <alignment horizontal="center" vertical="center" wrapText="1"/>
    </xf>
    <xf numFmtId="0" fontId="56" fillId="0" borderId="12" xfId="0" applyFont="1" applyBorder="1" applyAlignment="1">
      <alignment horizontal="left" vertical="center" wrapText="1"/>
    </xf>
    <xf numFmtId="0" fontId="22" fillId="0" borderId="0" xfId="0" applyFont="1" applyAlignment="1">
      <alignment horizontal="left" vertical="center" wrapText="1"/>
    </xf>
    <xf numFmtId="0" fontId="22" fillId="0" borderId="152" xfId="0" applyFont="1" applyBorder="1" applyAlignment="1">
      <alignment horizontal="left" vertical="center" wrapText="1"/>
    </xf>
    <xf numFmtId="0" fontId="7" fillId="0" borderId="98" xfId="0" applyFont="1" applyBorder="1" applyAlignment="1">
      <alignment horizontal="left" vertical="center"/>
    </xf>
    <xf numFmtId="0" fontId="7" fillId="0" borderId="219" xfId="0" applyFont="1" applyBorder="1" applyAlignment="1">
      <alignment horizontal="left" vertical="center"/>
    </xf>
    <xf numFmtId="0" fontId="19" fillId="22" borderId="215" xfId="0" applyFont="1" applyFill="1" applyBorder="1" applyAlignment="1">
      <alignment horizontal="center" vertical="center" wrapText="1"/>
    </xf>
    <xf numFmtId="0" fontId="19" fillId="22" borderId="216" xfId="0" applyFont="1" applyFill="1" applyBorder="1" applyAlignment="1">
      <alignment horizontal="center" vertical="center" wrapText="1"/>
    </xf>
    <xf numFmtId="165" fontId="52" fillId="0" borderId="102" xfId="0" applyNumberFormat="1" applyFont="1" applyBorder="1" applyAlignment="1">
      <alignment horizontal="center" vertical="center" wrapText="1"/>
    </xf>
    <xf numFmtId="165" fontId="52" fillId="0" borderId="16" xfId="0" applyNumberFormat="1" applyFont="1" applyBorder="1" applyAlignment="1">
      <alignment horizontal="center" vertical="center" wrapText="1"/>
    </xf>
    <xf numFmtId="165" fontId="12" fillId="0" borderId="102" xfId="0" applyNumberFormat="1" applyFont="1" applyBorder="1" applyAlignment="1">
      <alignment horizontal="center" vertical="center" wrapText="1"/>
    </xf>
    <xf numFmtId="165" fontId="12" fillId="0" borderId="16" xfId="0" applyNumberFormat="1" applyFont="1" applyBorder="1" applyAlignment="1">
      <alignment horizontal="center" vertical="center" wrapText="1"/>
    </xf>
    <xf numFmtId="165" fontId="40" fillId="0" borderId="16" xfId="0" applyNumberFormat="1" applyFont="1" applyBorder="1" applyAlignment="1">
      <alignment horizontal="center" vertical="center" wrapText="1"/>
    </xf>
    <xf numFmtId="165" fontId="32" fillId="0" borderId="102" xfId="0" applyNumberFormat="1" applyFont="1" applyBorder="1" applyAlignment="1">
      <alignment horizontal="center" vertical="center" wrapText="1"/>
    </xf>
    <xf numFmtId="165" fontId="32" fillId="0" borderId="16" xfId="0" applyNumberFormat="1" applyFont="1" applyBorder="1" applyAlignment="1">
      <alignment horizontal="center" vertical="center" wrapText="1"/>
    </xf>
    <xf numFmtId="165" fontId="38" fillId="0" borderId="97" xfId="0" applyNumberFormat="1" applyFont="1" applyBorder="1" applyAlignment="1">
      <alignment horizontal="center" vertical="center" wrapText="1"/>
    </xf>
    <xf numFmtId="165" fontId="52" fillId="0" borderId="16" xfId="0" applyNumberFormat="1" applyFont="1" applyBorder="1" applyAlignment="1">
      <alignment horizontal="left" vertical="center" wrapText="1"/>
    </xf>
    <xf numFmtId="165" fontId="0" fillId="0" borderId="16" xfId="0" applyNumberFormat="1" applyBorder="1" applyAlignment="1">
      <alignment horizontal="left" vertical="center" wrapText="1"/>
    </xf>
    <xf numFmtId="165" fontId="0" fillId="0" borderId="35" xfId="0" applyNumberFormat="1" applyBorder="1" applyAlignment="1">
      <alignment horizontal="left" vertical="center" wrapText="1"/>
    </xf>
    <xf numFmtId="0" fontId="8" fillId="4" borderId="98" xfId="0" applyFont="1" applyFill="1" applyBorder="1" applyAlignment="1">
      <alignment horizontal="center"/>
    </xf>
    <xf numFmtId="0" fontId="8" fillId="4" borderId="0" xfId="0" applyFont="1" applyFill="1" applyAlignment="1">
      <alignment horizontal="center"/>
    </xf>
    <xf numFmtId="0" fontId="14" fillId="16" borderId="270" xfId="0" applyFont="1" applyFill="1" applyBorder="1" applyAlignment="1">
      <alignment horizontal="center" vertical="center" wrapText="1"/>
    </xf>
    <xf numFmtId="0" fontId="5" fillId="16" borderId="222" xfId="0" applyFont="1" applyFill="1" applyBorder="1" applyAlignment="1">
      <alignment horizontal="center" vertical="center" wrapText="1"/>
    </xf>
    <xf numFmtId="0" fontId="14" fillId="16" borderId="222" xfId="0" applyFont="1" applyFill="1" applyBorder="1" applyAlignment="1">
      <alignment horizontal="center" vertical="center" wrapText="1"/>
    </xf>
    <xf numFmtId="0" fontId="15" fillId="16" borderId="270" xfId="0" applyFont="1" applyFill="1" applyBorder="1" applyAlignment="1">
      <alignment horizontal="center" vertical="center"/>
    </xf>
    <xf numFmtId="0" fontId="15" fillId="16" borderId="222" xfId="0" applyFont="1" applyFill="1" applyBorder="1" applyAlignment="1">
      <alignment horizontal="center"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49" fontId="30" fillId="0" borderId="0" xfId="0" applyNumberFormat="1" applyFont="1" applyAlignment="1">
      <alignment horizontal="center" wrapText="1"/>
    </xf>
    <xf numFmtId="49" fontId="4" fillId="0" borderId="16" xfId="0" applyNumberFormat="1" applyFont="1" applyBorder="1" applyAlignment="1">
      <alignment horizontal="center" wrapText="1"/>
    </xf>
    <xf numFmtId="49" fontId="48" fillId="0" borderId="81" xfId="0" applyNumberFormat="1" applyFont="1" applyBorder="1" applyAlignment="1">
      <alignment horizontal="center" vertical="center" wrapText="1"/>
    </xf>
    <xf numFmtId="49" fontId="48" fillId="0" borderId="35" xfId="0" applyNumberFormat="1" applyFont="1" applyBorder="1" applyAlignment="1">
      <alignment horizontal="center" vertical="center" wrapText="1"/>
    </xf>
    <xf numFmtId="165" fontId="41" fillId="13" borderId="33" xfId="1" applyNumberFormat="1" applyFont="1" applyFill="1" applyBorder="1" applyAlignment="1">
      <alignment horizontal="center" vertical="center" wrapText="1"/>
    </xf>
    <xf numFmtId="165" fontId="41" fillId="13" borderId="16" xfId="1" applyNumberFormat="1" applyFont="1" applyFill="1" applyBorder="1" applyAlignment="1">
      <alignment horizontal="center" vertical="center" wrapText="1"/>
    </xf>
    <xf numFmtId="0" fontId="7" fillId="0" borderId="102" xfId="0" applyFont="1" applyBorder="1" applyAlignment="1">
      <alignment horizontal="center" vertical="center"/>
    </xf>
    <xf numFmtId="0" fontId="7" fillId="0" borderId="221" xfId="0" applyFont="1" applyBorder="1" applyAlignment="1">
      <alignment horizontal="center" vertical="center"/>
    </xf>
    <xf numFmtId="49" fontId="48" fillId="0" borderId="0" xfId="0" applyNumberFormat="1" applyFont="1" applyAlignment="1">
      <alignment horizontal="center" wrapText="1"/>
    </xf>
    <xf numFmtId="49" fontId="49" fillId="0" borderId="16" xfId="0" applyNumberFormat="1" applyFont="1" applyBorder="1" applyAlignment="1">
      <alignment horizontal="center" wrapText="1"/>
    </xf>
    <xf numFmtId="49" fontId="30" fillId="0" borderId="98" xfId="0" applyNumberFormat="1" applyFont="1" applyBorder="1" applyAlignment="1">
      <alignment horizontal="center" vertical="center" wrapText="1"/>
    </xf>
    <xf numFmtId="49" fontId="30" fillId="0" borderId="102" xfId="0" applyNumberFormat="1" applyFont="1" applyBorder="1" applyAlignment="1">
      <alignment horizontal="center" vertical="center" wrapText="1"/>
    </xf>
    <xf numFmtId="0" fontId="0" fillId="0" borderId="74" xfId="0" applyBorder="1" applyAlignment="1">
      <alignment horizontal="left" vertical="top" wrapText="1"/>
    </xf>
    <xf numFmtId="0" fontId="0" fillId="0" borderId="75" xfId="0" applyBorder="1" applyAlignment="1">
      <alignment horizontal="left" vertical="top" wrapText="1"/>
    </xf>
    <xf numFmtId="49" fontId="7" fillId="0" borderId="263" xfId="0" applyNumberFormat="1" applyFont="1" applyBorder="1" applyAlignment="1">
      <alignment horizontal="right" vertical="center"/>
    </xf>
    <xf numFmtId="49" fontId="7" fillId="0" borderId="228" xfId="0" applyNumberFormat="1" applyFont="1" applyBorder="1" applyAlignment="1">
      <alignment horizontal="right" vertical="center"/>
    </xf>
    <xf numFmtId="49" fontId="3" fillId="17" borderId="270" xfId="0" applyNumberFormat="1" applyFont="1" applyFill="1" applyBorder="1" applyAlignment="1">
      <alignment horizontal="left" vertical="center"/>
    </xf>
    <xf numFmtId="49" fontId="3" fillId="17" borderId="222" xfId="0" applyNumberFormat="1" applyFont="1" applyFill="1" applyBorder="1" applyAlignment="1">
      <alignment horizontal="left" vertical="center"/>
    </xf>
    <xf numFmtId="0" fontId="17" fillId="0" borderId="0" xfId="0" applyFont="1" applyAlignment="1">
      <alignment horizontal="center" vertical="center" wrapText="1"/>
    </xf>
    <xf numFmtId="0" fontId="3" fillId="17" borderId="320" xfId="0" applyFont="1" applyFill="1" applyBorder="1" applyAlignment="1">
      <alignment horizontal="left" vertical="center"/>
    </xf>
    <xf numFmtId="0" fontId="3" fillId="17" borderId="256" xfId="0" applyFont="1" applyFill="1" applyBorder="1" applyAlignment="1">
      <alignment horizontal="left" vertical="center"/>
    </xf>
    <xf numFmtId="0" fontId="3" fillId="17" borderId="276" xfId="0" applyFont="1" applyFill="1" applyBorder="1" applyAlignment="1">
      <alignment horizontal="left" vertical="center"/>
    </xf>
    <xf numFmtId="0" fontId="3" fillId="17" borderId="223" xfId="0" applyFont="1" applyFill="1" applyBorder="1" applyAlignment="1">
      <alignment horizontal="left" vertical="center"/>
    </xf>
    <xf numFmtId="0" fontId="3" fillId="17" borderId="270" xfId="0" applyFont="1" applyFill="1" applyBorder="1" applyAlignment="1">
      <alignment horizontal="center" vertical="center"/>
    </xf>
    <xf numFmtId="0" fontId="3" fillId="17" borderId="222" xfId="0" applyFont="1" applyFill="1" applyBorder="1" applyAlignment="1">
      <alignment horizontal="center" vertical="center"/>
    </xf>
    <xf numFmtId="49" fontId="6" fillId="12" borderId="323" xfId="0" applyNumberFormat="1" applyFont="1" applyFill="1" applyBorder="1" applyAlignment="1">
      <alignment horizontal="left" vertical="center" wrapText="1"/>
    </xf>
    <xf numFmtId="49" fontId="6" fillId="12" borderId="258" xfId="0" applyNumberFormat="1" applyFont="1" applyFill="1" applyBorder="1" applyAlignment="1">
      <alignment horizontal="left" vertical="center" wrapText="1"/>
    </xf>
    <xf numFmtId="2" fontId="26" fillId="0" borderId="331" xfId="2" applyNumberFormat="1" applyFont="1" applyBorder="1" applyAlignment="1">
      <alignment horizontal="center" wrapText="1"/>
    </xf>
    <xf numFmtId="2" fontId="26" fillId="0" borderId="332" xfId="2" applyNumberFormat="1" applyFont="1" applyBorder="1" applyAlignment="1">
      <alignment horizontal="center" wrapText="1"/>
    </xf>
    <xf numFmtId="2" fontId="26" fillId="0" borderId="333" xfId="2" applyNumberFormat="1" applyFont="1" applyBorder="1" applyAlignment="1">
      <alignment horizontal="center" wrapText="1"/>
    </xf>
    <xf numFmtId="2" fontId="26" fillId="0" borderId="86" xfId="2" applyNumberFormat="1" applyFont="1" applyBorder="1" applyAlignment="1">
      <alignment horizontal="center" wrapText="1"/>
    </xf>
    <xf numFmtId="0" fontId="24" fillId="0" borderId="45" xfId="0" applyFont="1" applyBorder="1" applyAlignment="1">
      <alignment horizontal="center" wrapText="1"/>
    </xf>
    <xf numFmtId="0" fontId="0" fillId="0" borderId="46" xfId="0" applyBorder="1" applyAlignment="1">
      <alignment horizontal="center" wrapText="1"/>
    </xf>
    <xf numFmtId="0" fontId="0" fillId="0" borderId="0" xfId="0" applyAlignment="1">
      <alignment horizontal="center" vertical="center" wrapText="1"/>
    </xf>
    <xf numFmtId="49" fontId="6" fillId="12" borderId="11" xfId="0" applyNumberFormat="1" applyFont="1" applyFill="1" applyBorder="1" applyAlignment="1">
      <alignment horizontal="left" wrapText="1"/>
    </xf>
    <xf numFmtId="0" fontId="8" fillId="20" borderId="0" xfId="0" applyFont="1" applyFill="1" applyAlignment="1">
      <alignment horizontal="center"/>
    </xf>
    <xf numFmtId="0" fontId="21" fillId="20" borderId="0" xfId="0" applyFont="1" applyFill="1" applyAlignment="1">
      <alignment horizontal="center"/>
    </xf>
    <xf numFmtId="0" fontId="2" fillId="3" borderId="0" xfId="0" applyFont="1" applyFill="1" applyAlignment="1">
      <alignment horizontal="center" vertical="center"/>
    </xf>
    <xf numFmtId="0" fontId="2" fillId="3" borderId="64" xfId="0" applyFont="1" applyFill="1" applyBorder="1" applyAlignment="1">
      <alignment horizontal="center" vertical="center"/>
    </xf>
    <xf numFmtId="0" fontId="20" fillId="0" borderId="0" xfId="0" applyFont="1" applyAlignment="1">
      <alignment horizontal="center"/>
    </xf>
    <xf numFmtId="0" fontId="23" fillId="0" borderId="79" xfId="0" applyFont="1" applyBorder="1" applyAlignment="1">
      <alignment horizontal="center" vertical="center" wrapText="1"/>
    </xf>
    <xf numFmtId="0" fontId="0" fillId="0" borderId="12" xfId="0" applyBorder="1" applyAlignment="1">
      <alignment horizontal="center" vertical="center" wrapText="1"/>
    </xf>
    <xf numFmtId="0" fontId="0" fillId="0" borderId="80" xfId="0" applyBorder="1" applyAlignment="1">
      <alignment horizontal="center" vertical="center" wrapText="1"/>
    </xf>
    <xf numFmtId="0" fontId="0" fillId="0" borderId="74" xfId="0" applyBorder="1" applyAlignment="1">
      <alignment horizontal="center" vertical="center" wrapText="1"/>
    </xf>
    <xf numFmtId="0" fontId="0" fillId="0" borderId="81" xfId="0" applyBorder="1" applyAlignment="1">
      <alignment horizontal="center" vertical="center" wrapText="1"/>
    </xf>
    <xf numFmtId="0" fontId="0" fillId="0" borderId="75" xfId="0" applyBorder="1" applyAlignment="1">
      <alignment horizontal="center" vertical="center" wrapText="1"/>
    </xf>
    <xf numFmtId="0" fontId="0" fillId="0" borderId="16" xfId="0" applyBorder="1" applyAlignment="1">
      <alignment horizontal="center" vertical="center" wrapText="1"/>
    </xf>
    <xf numFmtId="0" fontId="0" fillId="0" borderId="35" xfId="0" applyBorder="1" applyAlignment="1">
      <alignment horizontal="center" vertical="center" wrapText="1"/>
    </xf>
    <xf numFmtId="166" fontId="57" fillId="0" borderId="0" xfId="0" applyNumberFormat="1" applyFont="1" applyAlignment="1">
      <alignment horizontal="left" wrapText="1"/>
    </xf>
    <xf numFmtId="0" fontId="0" fillId="0" borderId="93" xfId="0" applyBorder="1" applyAlignment="1">
      <alignment horizontal="right"/>
    </xf>
    <xf numFmtId="0" fontId="0" fillId="0" borderId="55" xfId="0" applyBorder="1" applyAlignment="1">
      <alignment horizontal="right"/>
    </xf>
    <xf numFmtId="0" fontId="0" fillId="0" borderId="90" xfId="0" applyBorder="1" applyAlignment="1">
      <alignment horizontal="right"/>
    </xf>
    <xf numFmtId="0" fontId="0" fillId="0" borderId="78" xfId="0" applyBorder="1" applyAlignment="1">
      <alignment horizontal="right"/>
    </xf>
    <xf numFmtId="0" fontId="0" fillId="0" borderId="96" xfId="0" applyBorder="1" applyAlignment="1">
      <alignment horizontal="right"/>
    </xf>
    <xf numFmtId="0" fontId="0" fillId="0" borderId="82" xfId="0" applyBorder="1" applyAlignment="1">
      <alignment horizontal="right"/>
    </xf>
    <xf numFmtId="0" fontId="0" fillId="0" borderId="98" xfId="0" applyBorder="1" applyAlignment="1">
      <alignment horizontal="center"/>
    </xf>
    <xf numFmtId="0" fontId="25" fillId="0" borderId="0" xfId="0" applyFont="1" applyAlignment="1">
      <alignment horizontal="center" vertical="center" wrapText="1"/>
    </xf>
    <xf numFmtId="0" fontId="25" fillId="0" borderId="52" xfId="0" applyFont="1" applyBorder="1" applyAlignment="1">
      <alignment horizontal="center" vertical="center" wrapText="1"/>
    </xf>
    <xf numFmtId="0" fontId="0" fillId="9" borderId="4" xfId="0" applyFill="1" applyBorder="1" applyAlignment="1">
      <alignment horizontal="center"/>
    </xf>
    <xf numFmtId="0" fontId="0" fillId="9" borderId="5" xfId="0" applyFill="1" applyBorder="1" applyAlignment="1">
      <alignment horizontal="center"/>
    </xf>
    <xf numFmtId="0" fontId="0" fillId="9" borderId="6" xfId="0" applyFill="1" applyBorder="1" applyAlignment="1">
      <alignment horizontal="center"/>
    </xf>
    <xf numFmtId="0" fontId="0" fillId="11" borderId="4" xfId="0" applyFill="1" applyBorder="1" applyAlignment="1">
      <alignment horizontal="center"/>
    </xf>
    <xf numFmtId="0" fontId="0" fillId="11" borderId="5" xfId="0" applyFill="1" applyBorder="1" applyAlignment="1">
      <alignment horizontal="center"/>
    </xf>
    <xf numFmtId="0" fontId="0" fillId="11" borderId="6" xfId="0"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FFF99"/>
      <color rgb="FFFECECE"/>
      <color rgb="FF8EC49B"/>
      <color rgb="FFA20000"/>
      <color rgb="FF800000"/>
      <color rgb="FFC9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228ccfd6a1e1a35d/Desktop/Green%20Township%20-2026%20-%20Maner%20updates.xlsx" TargetMode="External"/><Relationship Id="rId1" Type="http://schemas.openxmlformats.org/officeDocument/2006/relationships/externalLinkPath" Target="https://d.docs.live.net/228ccfd6a1e1a35d/Desktop/Green%20Township%20-2026%20-%20Maner%20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Fund"/>
      <sheetName val="Sewer Fund"/>
      <sheetName val="State revenue sharing"/>
      <sheetName val="Sheet1"/>
      <sheetName val="COA"/>
      <sheetName val="Delete Page"/>
    </sheetNames>
    <sheetDataSet>
      <sheetData sheetId="0" refreshError="1"/>
      <sheetData sheetId="1" refreshError="1"/>
      <sheetData sheetId="2" refreshError="1">
        <row r="15">
          <cell r="O15">
            <v>344450</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4AEE9-D198-4827-9BC8-386625E37F04}">
  <sheetPr>
    <pageSetUpPr fitToPage="1"/>
  </sheetPr>
  <dimension ref="B1:U252"/>
  <sheetViews>
    <sheetView showGridLines="0" topLeftCell="A198" zoomScale="75" zoomScaleNormal="75" workbookViewId="0">
      <selection activeCell="R251" sqref="B1:S251"/>
    </sheetView>
  </sheetViews>
  <sheetFormatPr defaultRowHeight="15" x14ac:dyDescent="0.25"/>
  <cols>
    <col min="1" max="1" width="9.140625" customWidth="1"/>
    <col min="2" max="2" width="17.42578125" style="57" customWidth="1"/>
    <col min="3" max="3" width="50.28515625" style="57" customWidth="1"/>
    <col min="4" max="4" width="15.140625" style="57" customWidth="1"/>
    <col min="5" max="7" width="14.7109375" style="57" customWidth="1"/>
    <col min="8" max="8" width="18.140625" style="57" customWidth="1"/>
    <col min="9" max="9" width="17.5703125" style="57" customWidth="1"/>
    <col min="10" max="10" width="14.85546875" style="163" customWidth="1"/>
    <col min="11" max="11" width="16.5703125" style="57" customWidth="1"/>
    <col min="12" max="12" width="17.85546875" style="57" customWidth="1"/>
    <col min="13" max="13" width="20.28515625" style="57" customWidth="1"/>
    <col min="14" max="14" width="18.28515625" style="57" customWidth="1"/>
    <col min="15" max="15" width="17.140625" style="61" customWidth="1"/>
    <col min="16" max="17" width="22.140625" style="57" customWidth="1"/>
    <col min="18" max="18" width="36.85546875" style="64" customWidth="1"/>
    <col min="19" max="19" width="2" customWidth="1"/>
    <col min="20" max="20" width="34.42578125" customWidth="1"/>
    <col min="21" max="21" width="20" customWidth="1"/>
  </cols>
  <sheetData>
    <row r="1" spans="2:21" ht="22.5" x14ac:dyDescent="0.45">
      <c r="B1" s="1042" t="s">
        <v>0</v>
      </c>
      <c r="C1" s="1043"/>
      <c r="D1" s="1043"/>
      <c r="E1" s="1043"/>
      <c r="F1" s="1043"/>
      <c r="G1" s="1043"/>
      <c r="H1" s="1043"/>
      <c r="I1" s="1043"/>
      <c r="J1" s="1043"/>
      <c r="K1" s="1043"/>
      <c r="L1" s="1043"/>
      <c r="M1" s="1043"/>
      <c r="N1" s="1043"/>
      <c r="O1" s="1043"/>
      <c r="P1" s="1043"/>
      <c r="Q1" s="1043"/>
      <c r="R1" s="1043"/>
    </row>
    <row r="2" spans="2:21" ht="22.5" x14ac:dyDescent="0.45">
      <c r="B2" s="1042" t="s">
        <v>878</v>
      </c>
      <c r="C2" s="1043"/>
      <c r="D2" s="1043"/>
      <c r="E2" s="1043"/>
      <c r="F2" s="1043"/>
      <c r="G2" s="1043"/>
      <c r="H2" s="1043"/>
      <c r="I2" s="1043"/>
      <c r="J2" s="1043"/>
      <c r="K2" s="1043"/>
      <c r="L2" s="1043"/>
      <c r="M2" s="1043"/>
      <c r="N2" s="1043"/>
      <c r="O2" s="1043"/>
      <c r="P2" s="1043"/>
      <c r="Q2" s="1043"/>
      <c r="R2" s="1043"/>
    </row>
    <row r="3" spans="2:21" ht="22.5" x14ac:dyDescent="0.45">
      <c r="B3" s="1042" t="s">
        <v>1</v>
      </c>
      <c r="C3" s="1043"/>
      <c r="D3" s="1043"/>
      <c r="E3" s="1043"/>
      <c r="F3" s="1043"/>
      <c r="G3" s="1043"/>
      <c r="H3" s="1043"/>
      <c r="I3" s="1043"/>
      <c r="J3" s="1043"/>
      <c r="K3" s="1043"/>
      <c r="L3" s="1043"/>
      <c r="M3" s="1043"/>
      <c r="N3" s="1043"/>
      <c r="O3" s="1043"/>
      <c r="P3" s="1043"/>
      <c r="Q3" s="1043"/>
      <c r="R3" s="1043"/>
    </row>
    <row r="4" spans="2:21" ht="10.5" customHeight="1" x14ac:dyDescent="0.25">
      <c r="B4" s="719"/>
      <c r="J4" s="720"/>
      <c r="O4" s="721"/>
      <c r="R4" s="57"/>
      <c r="S4" s="64"/>
    </row>
    <row r="5" spans="2:21" ht="15" customHeight="1" x14ac:dyDescent="0.25">
      <c r="B5" s="722"/>
      <c r="C5" s="513"/>
      <c r="D5" s="14" t="s">
        <v>2</v>
      </c>
      <c r="E5" s="14" t="s">
        <v>3</v>
      </c>
      <c r="F5" s="14" t="s">
        <v>4</v>
      </c>
      <c r="G5" s="14" t="s">
        <v>5</v>
      </c>
      <c r="H5" s="14" t="s">
        <v>6</v>
      </c>
      <c r="I5" s="14" t="s">
        <v>7</v>
      </c>
      <c r="J5" s="723" t="s">
        <v>8</v>
      </c>
      <c r="K5" s="724" t="s">
        <v>9</v>
      </c>
      <c r="L5" s="724" t="s">
        <v>794</v>
      </c>
      <c r="M5" s="724" t="s">
        <v>792</v>
      </c>
      <c r="N5" s="807" t="s">
        <v>786</v>
      </c>
      <c r="O5" s="988" t="s">
        <v>9</v>
      </c>
      <c r="P5" s="71" t="s">
        <v>9</v>
      </c>
      <c r="Q5" s="808" t="s">
        <v>736</v>
      </c>
      <c r="R5" s="725"/>
    </row>
    <row r="6" spans="2:21" ht="34.5" customHeight="1" x14ac:dyDescent="0.35">
      <c r="B6" s="726" t="s">
        <v>10</v>
      </c>
      <c r="C6" s="514" t="s">
        <v>11</v>
      </c>
      <c r="D6" s="12" t="s">
        <v>12</v>
      </c>
      <c r="E6" s="12" t="s">
        <v>12</v>
      </c>
      <c r="F6" s="12" t="s">
        <v>12</v>
      </c>
      <c r="G6" s="12" t="s">
        <v>12</v>
      </c>
      <c r="H6" s="12" t="s">
        <v>12</v>
      </c>
      <c r="I6" s="12" t="s">
        <v>12</v>
      </c>
      <c r="J6" s="624" t="s">
        <v>12</v>
      </c>
      <c r="K6" s="724" t="s">
        <v>818</v>
      </c>
      <c r="L6" s="724" t="s">
        <v>775</v>
      </c>
      <c r="M6" s="724" t="s">
        <v>774</v>
      </c>
      <c r="N6" s="807" t="s">
        <v>793</v>
      </c>
      <c r="O6" s="988" t="s">
        <v>12</v>
      </c>
      <c r="P6" s="15" t="s">
        <v>890</v>
      </c>
      <c r="Q6" s="809" t="s">
        <v>737</v>
      </c>
      <c r="R6" s="727" t="s">
        <v>13</v>
      </c>
      <c r="T6" s="1" t="s">
        <v>13</v>
      </c>
    </row>
    <row r="7" spans="2:21" ht="24" customHeight="1" x14ac:dyDescent="0.35">
      <c r="B7" s="728"/>
      <c r="C7" s="515"/>
      <c r="D7" s="729"/>
      <c r="E7" s="729"/>
      <c r="F7" s="729"/>
      <c r="G7" s="729"/>
      <c r="H7" s="729"/>
      <c r="I7" s="729"/>
      <c r="J7" s="729"/>
      <c r="K7" s="1061" t="s">
        <v>819</v>
      </c>
      <c r="L7" s="1049" t="s">
        <v>837</v>
      </c>
      <c r="M7" s="1051" t="s">
        <v>815</v>
      </c>
      <c r="N7" s="1059" t="s">
        <v>817</v>
      </c>
      <c r="O7" s="990" t="s">
        <v>888</v>
      </c>
      <c r="P7" s="1053" t="s">
        <v>853</v>
      </c>
      <c r="Q7" s="717"/>
      <c r="R7" s="729"/>
      <c r="T7" s="187"/>
    </row>
    <row r="8" spans="2:21" ht="31.5" customHeight="1" x14ac:dyDescent="0.25">
      <c r="B8" s="1057" t="s">
        <v>14</v>
      </c>
      <c r="C8" s="1058"/>
      <c r="D8" s="212"/>
      <c r="E8" s="212"/>
      <c r="F8" s="212"/>
      <c r="G8" s="212"/>
      <c r="H8" s="212"/>
      <c r="I8" s="212"/>
      <c r="J8" s="212"/>
      <c r="K8" s="1062"/>
      <c r="L8" s="1050"/>
      <c r="M8" s="1052"/>
      <c r="N8" s="1060"/>
      <c r="O8" s="989" t="s">
        <v>889</v>
      </c>
      <c r="P8" s="1054"/>
      <c r="Q8" s="718"/>
      <c r="R8" s="212"/>
    </row>
    <row r="9" spans="2:21" ht="21" customHeight="1" x14ac:dyDescent="0.25">
      <c r="B9" s="1047" t="s">
        <v>15</v>
      </c>
      <c r="C9" s="1048"/>
      <c r="D9" s="632"/>
      <c r="E9" s="215"/>
      <c r="F9" s="215"/>
      <c r="G9" s="214"/>
      <c r="H9" s="214"/>
      <c r="I9" s="214"/>
      <c r="J9" s="634"/>
      <c r="K9" s="647"/>
      <c r="L9" s="213"/>
      <c r="M9" s="213"/>
      <c r="N9" s="214"/>
      <c r="O9" s="210"/>
      <c r="P9" s="211"/>
      <c r="Q9" s="207"/>
      <c r="R9" s="65"/>
      <c r="T9" s="72"/>
      <c r="U9" s="72"/>
    </row>
    <row r="10" spans="2:21" ht="42" customHeight="1" x14ac:dyDescent="0.25">
      <c r="B10" s="730" t="s">
        <v>16</v>
      </c>
      <c r="C10" s="516" t="s">
        <v>835</v>
      </c>
      <c r="D10" s="221">
        <v>272306</v>
      </c>
      <c r="E10" s="222">
        <v>280436</v>
      </c>
      <c r="F10" s="222">
        <v>294995</v>
      </c>
      <c r="G10" s="223">
        <v>293400</v>
      </c>
      <c r="H10" s="223">
        <v>338547</v>
      </c>
      <c r="I10" s="223">
        <v>355447</v>
      </c>
      <c r="J10" s="635">
        <v>347672</v>
      </c>
      <c r="K10" s="224">
        <v>355000</v>
      </c>
      <c r="L10" s="223">
        <v>355000</v>
      </c>
      <c r="M10" s="494">
        <v>345000</v>
      </c>
      <c r="N10" s="225">
        <v>345000</v>
      </c>
      <c r="O10" s="981">
        <v>344940</v>
      </c>
      <c r="P10" s="831">
        <f>'[1]State revenue sharing'!$O$15</f>
        <v>344450</v>
      </c>
      <c r="Q10" s="296">
        <v>343830</v>
      </c>
      <c r="R10" s="64" t="s">
        <v>862</v>
      </c>
      <c r="T10" s="72"/>
      <c r="U10" s="73"/>
    </row>
    <row r="11" spans="2:21" ht="21" x14ac:dyDescent="0.25">
      <c r="B11" s="1047" t="s">
        <v>17</v>
      </c>
      <c r="C11" s="1048"/>
      <c r="D11" s="227"/>
      <c r="E11" s="227"/>
      <c r="F11" s="227"/>
      <c r="G11" s="227"/>
      <c r="H11" s="227"/>
      <c r="I11" s="227"/>
      <c r="J11" s="228"/>
      <c r="K11" s="648"/>
      <c r="L11" s="229"/>
      <c r="M11" s="229"/>
      <c r="N11" s="228"/>
      <c r="O11" s="228"/>
      <c r="P11" s="323"/>
      <c r="Q11" s="581"/>
      <c r="R11" s="66"/>
      <c r="T11" s="72"/>
      <c r="U11" s="72"/>
    </row>
    <row r="12" spans="2:21" ht="33" customHeight="1" x14ac:dyDescent="0.25">
      <c r="B12" s="731" t="s">
        <v>18</v>
      </c>
      <c r="C12" s="517" t="s">
        <v>19</v>
      </c>
      <c r="D12" s="230">
        <v>97932.96</v>
      </c>
      <c r="E12" s="231">
        <v>101654.24</v>
      </c>
      <c r="F12" s="231">
        <v>105334.33</v>
      </c>
      <c r="G12" s="231">
        <v>108507.11</v>
      </c>
      <c r="H12" s="231">
        <v>109923.6</v>
      </c>
      <c r="I12" s="231">
        <v>120337.5</v>
      </c>
      <c r="J12" s="636">
        <v>112834.47</v>
      </c>
      <c r="K12" s="487">
        <v>131450</v>
      </c>
      <c r="L12" s="488">
        <v>131450</v>
      </c>
      <c r="M12" s="232">
        <v>143669</v>
      </c>
      <c r="N12" s="232">
        <v>143669</v>
      </c>
      <c r="O12" s="961">
        <v>164377.34</v>
      </c>
      <c r="P12" s="232">
        <v>143669</v>
      </c>
      <c r="Q12" s="582">
        <v>140719</v>
      </c>
      <c r="R12" s="852" t="s">
        <v>20</v>
      </c>
      <c r="T12" s="72"/>
      <c r="U12" s="73"/>
    </row>
    <row r="13" spans="2:21" ht="21" x14ac:dyDescent="0.25">
      <c r="B13" s="732" t="s">
        <v>21</v>
      </c>
      <c r="C13" s="518" t="s">
        <v>22</v>
      </c>
      <c r="D13" s="233">
        <v>6890.15</v>
      </c>
      <c r="E13" s="234">
        <v>7954</v>
      </c>
      <c r="F13" s="234">
        <v>8258.2900000000009</v>
      </c>
      <c r="G13" s="235">
        <v>8405.41</v>
      </c>
      <c r="H13" s="235">
        <v>8534.92</v>
      </c>
      <c r="I13" s="235">
        <v>9246.34</v>
      </c>
      <c r="J13" s="637">
        <v>9509.48</v>
      </c>
      <c r="K13" s="237">
        <v>9800</v>
      </c>
      <c r="L13" s="238">
        <v>9800</v>
      </c>
      <c r="M13" s="238">
        <v>8800</v>
      </c>
      <c r="N13" s="239">
        <v>8800</v>
      </c>
      <c r="O13" s="961">
        <v>8944.48</v>
      </c>
      <c r="P13" s="832">
        <v>8800</v>
      </c>
      <c r="Q13" s="583">
        <v>9800</v>
      </c>
      <c r="R13" s="76"/>
      <c r="T13" s="72"/>
      <c r="U13" s="72"/>
    </row>
    <row r="14" spans="2:21" ht="45" x14ac:dyDescent="0.25">
      <c r="B14" s="732" t="s">
        <v>23</v>
      </c>
      <c r="C14" s="518" t="s">
        <v>24</v>
      </c>
      <c r="D14" s="233">
        <v>4377.18</v>
      </c>
      <c r="E14" s="234">
        <v>4614.88</v>
      </c>
      <c r="F14" s="234">
        <v>4977.7700000000004</v>
      </c>
      <c r="G14" s="235">
        <v>5124.72</v>
      </c>
      <c r="H14" s="235">
        <v>4984.13</v>
      </c>
      <c r="I14" s="235">
        <v>5679.05</v>
      </c>
      <c r="J14" s="637">
        <v>3402.4</v>
      </c>
      <c r="K14" s="237">
        <v>6000</v>
      </c>
      <c r="L14" s="238">
        <v>6000</v>
      </c>
      <c r="M14" s="238">
        <v>6000</v>
      </c>
      <c r="N14" s="239">
        <v>6000</v>
      </c>
      <c r="O14" s="961">
        <v>6552.75</v>
      </c>
      <c r="P14" s="832">
        <v>6000</v>
      </c>
      <c r="Q14" s="583">
        <v>6000</v>
      </c>
      <c r="R14" s="76" t="s">
        <v>25</v>
      </c>
      <c r="T14" s="72"/>
      <c r="U14" s="72"/>
    </row>
    <row r="15" spans="2:21" ht="24.75" customHeight="1" x14ac:dyDescent="0.25">
      <c r="B15" s="732" t="s">
        <v>26</v>
      </c>
      <c r="C15" s="518" t="s">
        <v>27</v>
      </c>
      <c r="D15" s="233">
        <v>99.92</v>
      </c>
      <c r="E15" s="234">
        <v>0</v>
      </c>
      <c r="F15" s="234">
        <v>0</v>
      </c>
      <c r="G15" s="235">
        <v>0</v>
      </c>
      <c r="H15" s="235" t="s">
        <v>823</v>
      </c>
      <c r="I15" s="235"/>
      <c r="J15" s="637">
        <v>0</v>
      </c>
      <c r="K15" s="237">
        <v>1</v>
      </c>
      <c r="L15" s="238">
        <v>1</v>
      </c>
      <c r="M15" s="238">
        <v>1</v>
      </c>
      <c r="N15" s="239">
        <v>1</v>
      </c>
      <c r="O15" s="961">
        <v>0</v>
      </c>
      <c r="P15" s="832">
        <v>1</v>
      </c>
      <c r="Q15" s="583">
        <v>1</v>
      </c>
      <c r="R15" s="76"/>
      <c r="T15" s="72"/>
      <c r="U15" s="72"/>
    </row>
    <row r="16" spans="2:21" ht="54" x14ac:dyDescent="0.25">
      <c r="B16" s="732" t="s">
        <v>28</v>
      </c>
      <c r="C16" s="518" t="s">
        <v>856</v>
      </c>
      <c r="D16" s="233">
        <v>486.5</v>
      </c>
      <c r="E16" s="234">
        <v>431</v>
      </c>
      <c r="F16" s="234">
        <v>458.5</v>
      </c>
      <c r="G16" s="235">
        <v>399.5</v>
      </c>
      <c r="H16" s="235">
        <v>530</v>
      </c>
      <c r="I16" s="235">
        <v>489</v>
      </c>
      <c r="J16" s="637">
        <v>454.5</v>
      </c>
      <c r="K16" s="237">
        <v>302</v>
      </c>
      <c r="L16" s="238">
        <v>302</v>
      </c>
      <c r="M16" s="238">
        <v>1300</v>
      </c>
      <c r="N16" s="239">
        <v>1300</v>
      </c>
      <c r="O16" s="961">
        <v>1073</v>
      </c>
      <c r="P16" s="832">
        <v>1300</v>
      </c>
      <c r="Q16" s="583">
        <v>300</v>
      </c>
      <c r="R16" s="853" t="s">
        <v>863</v>
      </c>
      <c r="T16" s="72"/>
      <c r="U16" s="72"/>
    </row>
    <row r="17" spans="2:21" ht="75" x14ac:dyDescent="0.25">
      <c r="B17" s="732" t="s">
        <v>30</v>
      </c>
      <c r="C17" s="518" t="s">
        <v>31</v>
      </c>
      <c r="D17" s="233">
        <v>428.17</v>
      </c>
      <c r="E17" s="234">
        <v>438.46</v>
      </c>
      <c r="F17" s="234">
        <v>446.78</v>
      </c>
      <c r="G17" s="235">
        <v>453.02</v>
      </c>
      <c r="H17" s="235">
        <v>1040.8800000000001</v>
      </c>
      <c r="I17" s="235">
        <v>1092.1400000000001</v>
      </c>
      <c r="J17" s="637">
        <v>0</v>
      </c>
      <c r="K17" s="237">
        <v>500</v>
      </c>
      <c r="L17" s="238">
        <v>500</v>
      </c>
      <c r="M17" s="238">
        <v>500</v>
      </c>
      <c r="N17" s="239">
        <v>500</v>
      </c>
      <c r="O17" s="961">
        <v>532.48</v>
      </c>
      <c r="P17" s="832">
        <v>500</v>
      </c>
      <c r="Q17" s="583">
        <v>500</v>
      </c>
      <c r="R17" s="76" t="s">
        <v>32</v>
      </c>
      <c r="T17" s="72"/>
      <c r="U17" s="72"/>
    </row>
    <row r="18" spans="2:21" ht="21.75" customHeight="1" x14ac:dyDescent="0.25">
      <c r="B18" s="732"/>
      <c r="C18" s="518" t="s">
        <v>846</v>
      </c>
      <c r="D18" s="233">
        <v>12</v>
      </c>
      <c r="E18" s="234">
        <v>12</v>
      </c>
      <c r="F18" s="234">
        <v>8</v>
      </c>
      <c r="G18" s="235">
        <v>14</v>
      </c>
      <c r="H18" s="235"/>
      <c r="I18" s="235"/>
      <c r="J18" s="637"/>
      <c r="K18" s="237"/>
      <c r="L18" s="238"/>
      <c r="M18" s="238"/>
      <c r="N18" s="239"/>
      <c r="O18" s="961"/>
      <c r="P18" s="832"/>
      <c r="Q18" s="583"/>
      <c r="R18" s="76"/>
      <c r="T18" s="72"/>
      <c r="U18" s="72"/>
    </row>
    <row r="19" spans="2:21" ht="21" customHeight="1" x14ac:dyDescent="0.25">
      <c r="B19" s="732" t="s">
        <v>33</v>
      </c>
      <c r="C19" s="518" t="s">
        <v>34</v>
      </c>
      <c r="D19" s="233">
        <v>1393.52</v>
      </c>
      <c r="E19" s="234">
        <v>1717.25</v>
      </c>
      <c r="F19" s="234">
        <v>2374.33</v>
      </c>
      <c r="G19" s="235">
        <v>915.06</v>
      </c>
      <c r="H19" s="235">
        <v>1034</v>
      </c>
      <c r="I19" s="235">
        <v>1394.14</v>
      </c>
      <c r="J19" s="637">
        <v>207.89</v>
      </c>
      <c r="K19" s="237">
        <v>1000</v>
      </c>
      <c r="L19" s="238">
        <v>1000</v>
      </c>
      <c r="M19" s="238">
        <v>500</v>
      </c>
      <c r="N19" s="239">
        <v>500</v>
      </c>
      <c r="O19" s="961">
        <v>428.73</v>
      </c>
      <c r="P19" s="832">
        <v>500</v>
      </c>
      <c r="Q19" s="583">
        <v>1000</v>
      </c>
      <c r="R19" s="76"/>
      <c r="T19" s="72"/>
      <c r="U19" s="72"/>
    </row>
    <row r="20" spans="2:21" ht="147" customHeight="1" x14ac:dyDescent="0.25">
      <c r="B20" s="732" t="s">
        <v>35</v>
      </c>
      <c r="C20" s="518" t="s">
        <v>36</v>
      </c>
      <c r="D20" s="233">
        <v>936.21</v>
      </c>
      <c r="E20" s="234">
        <v>264.14</v>
      </c>
      <c r="F20" s="234">
        <v>596.88</v>
      </c>
      <c r="G20" s="235">
        <v>585</v>
      </c>
      <c r="H20" s="235">
        <v>461.47</v>
      </c>
      <c r="I20" s="235">
        <v>730.33</v>
      </c>
      <c r="J20" s="637">
        <v>359.31</v>
      </c>
      <c r="K20" s="237">
        <v>250</v>
      </c>
      <c r="L20" s="238">
        <v>250</v>
      </c>
      <c r="M20" s="238">
        <v>250</v>
      </c>
      <c r="N20" s="239">
        <v>250</v>
      </c>
      <c r="O20" s="961">
        <v>1730.57</v>
      </c>
      <c r="P20" s="832">
        <v>250</v>
      </c>
      <c r="Q20" s="583">
        <v>250</v>
      </c>
      <c r="R20" s="76" t="s">
        <v>783</v>
      </c>
      <c r="T20" s="72"/>
      <c r="U20" s="74"/>
    </row>
    <row r="21" spans="2:21" ht="25.5" customHeight="1" x14ac:dyDescent="0.35">
      <c r="B21" s="733" t="s">
        <v>351</v>
      </c>
      <c r="C21" s="519" t="s">
        <v>824</v>
      </c>
      <c r="D21" s="240"/>
      <c r="E21" s="241"/>
      <c r="F21" s="241">
        <v>0</v>
      </c>
      <c r="G21" s="242">
        <v>0</v>
      </c>
      <c r="H21" s="242">
        <v>11140.83</v>
      </c>
      <c r="I21" s="242">
        <v>9322.6</v>
      </c>
      <c r="J21" s="638">
        <v>0</v>
      </c>
      <c r="K21" s="649">
        <v>0</v>
      </c>
      <c r="L21" s="243">
        <v>0</v>
      </c>
      <c r="M21" s="243"/>
      <c r="N21" s="238"/>
      <c r="O21" s="987"/>
      <c r="P21" s="833"/>
      <c r="Q21" s="584">
        <v>0</v>
      </c>
      <c r="R21" s="72"/>
    </row>
    <row r="22" spans="2:21" ht="33" customHeight="1" thickBot="1" x14ac:dyDescent="0.3">
      <c r="B22" s="734" t="s">
        <v>37</v>
      </c>
      <c r="C22" s="520" t="s">
        <v>38</v>
      </c>
      <c r="D22" s="244">
        <v>6053.5</v>
      </c>
      <c r="E22" s="245">
        <v>5918</v>
      </c>
      <c r="F22" s="245">
        <v>5890</v>
      </c>
      <c r="G22" s="246">
        <v>5887</v>
      </c>
      <c r="H22" s="246">
        <v>5892.5</v>
      </c>
      <c r="I22" s="246">
        <v>5912.5</v>
      </c>
      <c r="J22" s="639">
        <v>6181.5</v>
      </c>
      <c r="K22" s="650"/>
      <c r="L22" s="248">
        <v>0</v>
      </c>
      <c r="M22" s="248">
        <v>0</v>
      </c>
      <c r="N22" s="249"/>
      <c r="O22" s="965">
        <v>0</v>
      </c>
      <c r="P22" s="834"/>
      <c r="Q22" s="585">
        <v>2450</v>
      </c>
      <c r="R22" s="1007" t="s">
        <v>776</v>
      </c>
      <c r="T22" s="72"/>
      <c r="U22" s="72"/>
    </row>
    <row r="23" spans="2:21" ht="37.5" customHeight="1" thickTop="1" x14ac:dyDescent="0.25">
      <c r="B23" s="735"/>
      <c r="C23" s="521" t="s">
        <v>738</v>
      </c>
      <c r="D23" s="1055"/>
      <c r="E23" s="250"/>
      <c r="F23" s="250"/>
      <c r="G23" s="251"/>
      <c r="H23" s="251"/>
      <c r="I23" s="252"/>
      <c r="J23" s="252"/>
      <c r="K23" s="633">
        <f t="shared" ref="K23:Q23" si="0">SUM(K12:K22)</f>
        <v>149303</v>
      </c>
      <c r="L23" s="252">
        <f t="shared" si="0"/>
        <v>149303</v>
      </c>
      <c r="M23" s="495">
        <f t="shared" si="0"/>
        <v>161020</v>
      </c>
      <c r="N23" s="252">
        <f t="shared" si="0"/>
        <v>161020</v>
      </c>
      <c r="O23" s="252">
        <f t="shared" si="0"/>
        <v>183639.35000000003</v>
      </c>
      <c r="P23" s="835">
        <f t="shared" ref="P23" si="1">SUM(P12:P22)</f>
        <v>161020</v>
      </c>
      <c r="Q23" s="586">
        <f t="shared" si="0"/>
        <v>161020</v>
      </c>
      <c r="R23" s="1008"/>
      <c r="T23" s="72"/>
      <c r="U23" s="72"/>
    </row>
    <row r="24" spans="2:21" ht="1.5" customHeight="1" x14ac:dyDescent="0.25">
      <c r="B24" s="737"/>
      <c r="C24" s="522"/>
      <c r="D24" s="1056"/>
      <c r="E24" s="253"/>
      <c r="F24" s="253"/>
      <c r="G24" s="254"/>
      <c r="H24" s="254"/>
      <c r="I24" s="254"/>
      <c r="J24" s="254"/>
      <c r="K24" s="651"/>
      <c r="L24" s="254"/>
      <c r="M24" s="254"/>
      <c r="N24" s="254"/>
      <c r="O24" s="255"/>
      <c r="P24" s="836"/>
      <c r="Q24" s="587"/>
      <c r="R24" s="736"/>
      <c r="T24" s="72"/>
      <c r="U24" s="72"/>
    </row>
    <row r="25" spans="2:21" ht="21" x14ac:dyDescent="0.25">
      <c r="B25" s="1044" t="s">
        <v>39</v>
      </c>
      <c r="C25" s="1046"/>
      <c r="D25" s="229"/>
      <c r="E25" s="229"/>
      <c r="F25" s="229"/>
      <c r="G25" s="228"/>
      <c r="H25" s="228"/>
      <c r="I25" s="228"/>
      <c r="J25" s="640"/>
      <c r="K25" s="648"/>
      <c r="L25" s="228"/>
      <c r="M25" s="228"/>
      <c r="N25" s="228"/>
      <c r="O25" s="228"/>
      <c r="P25" s="323"/>
      <c r="Q25" s="581"/>
      <c r="R25" s="66"/>
      <c r="T25" s="72"/>
      <c r="U25" s="72"/>
    </row>
    <row r="26" spans="2:21" ht="29.25" customHeight="1" x14ac:dyDescent="0.25">
      <c r="B26" s="738" t="s">
        <v>40</v>
      </c>
      <c r="C26" s="523" t="s">
        <v>41</v>
      </c>
      <c r="D26" s="256">
        <v>16563.48</v>
      </c>
      <c r="E26" s="257">
        <v>12714.64</v>
      </c>
      <c r="F26" s="257">
        <v>15716.44</v>
      </c>
      <c r="G26" s="258">
        <v>15829.88</v>
      </c>
      <c r="H26" s="259">
        <v>14461.02</v>
      </c>
      <c r="I26" s="260">
        <v>15387.45</v>
      </c>
      <c r="J26" s="641">
        <v>14274.26</v>
      </c>
      <c r="K26" s="261">
        <v>15000</v>
      </c>
      <c r="L26" s="262">
        <v>15000</v>
      </c>
      <c r="M26" s="262">
        <v>15000</v>
      </c>
      <c r="N26" s="263">
        <v>15000</v>
      </c>
      <c r="O26" s="985">
        <v>12734</v>
      </c>
      <c r="P26" s="837">
        <v>15000</v>
      </c>
      <c r="Q26" s="588">
        <v>15000</v>
      </c>
      <c r="R26" s="736" t="s">
        <v>42</v>
      </c>
      <c r="T26" s="72"/>
      <c r="U26" s="72"/>
    </row>
    <row r="27" spans="2:21" ht="36" customHeight="1" thickBot="1" x14ac:dyDescent="0.3">
      <c r="B27" s="739" t="s">
        <v>43</v>
      </c>
      <c r="C27" s="524" t="s">
        <v>44</v>
      </c>
      <c r="D27" s="264">
        <v>5549.75</v>
      </c>
      <c r="E27" s="265">
        <v>5377</v>
      </c>
      <c r="F27" s="265">
        <v>5963.44</v>
      </c>
      <c r="G27" s="266">
        <v>6529.45</v>
      </c>
      <c r="H27" s="267">
        <v>6400.64</v>
      </c>
      <c r="I27" s="268">
        <v>6163.65</v>
      </c>
      <c r="J27" s="642">
        <v>8714.07</v>
      </c>
      <c r="K27" s="269">
        <v>6500</v>
      </c>
      <c r="L27" s="248">
        <v>6500</v>
      </c>
      <c r="M27" s="248">
        <v>6500</v>
      </c>
      <c r="N27" s="249">
        <v>6500</v>
      </c>
      <c r="O27" s="986">
        <v>6433.68</v>
      </c>
      <c r="P27" s="838">
        <v>6500</v>
      </c>
      <c r="Q27" s="589">
        <v>6500</v>
      </c>
      <c r="R27" s="1063" t="s">
        <v>45</v>
      </c>
      <c r="T27" s="72"/>
      <c r="U27" s="72"/>
    </row>
    <row r="28" spans="2:21" ht="25.5" customHeight="1" thickTop="1" x14ac:dyDescent="0.25">
      <c r="B28" s="740"/>
      <c r="C28" s="521" t="s">
        <v>739</v>
      </c>
      <c r="D28" s="271"/>
      <c r="E28" s="271"/>
      <c r="F28" s="271"/>
      <c r="G28" s="272"/>
      <c r="H28" s="272"/>
      <c r="I28" s="272"/>
      <c r="J28" s="252"/>
      <c r="K28" s="652">
        <f t="shared" ref="K28:P28" si="2">SUM(K26:K27)</f>
        <v>21500</v>
      </c>
      <c r="L28" s="273">
        <f t="shared" si="2"/>
        <v>21500</v>
      </c>
      <c r="M28" s="273">
        <f t="shared" si="2"/>
        <v>21500</v>
      </c>
      <c r="N28" s="274">
        <f t="shared" si="2"/>
        <v>21500</v>
      </c>
      <c r="O28" s="275">
        <f t="shared" si="2"/>
        <v>19167.68</v>
      </c>
      <c r="P28" s="839">
        <f t="shared" si="2"/>
        <v>21500</v>
      </c>
      <c r="Q28" s="586">
        <f>SUM(Q26:Q27)</f>
        <v>21500</v>
      </c>
      <c r="R28" s="1063"/>
      <c r="T28" s="72"/>
      <c r="U28" s="72"/>
    </row>
    <row r="29" spans="2:21" ht="21.75" customHeight="1" x14ac:dyDescent="0.25">
      <c r="B29" s="741"/>
      <c r="C29" s="525"/>
      <c r="D29" s="271"/>
      <c r="E29" s="271"/>
      <c r="F29" s="271"/>
      <c r="G29" s="272"/>
      <c r="H29" s="272"/>
      <c r="I29" s="272"/>
      <c r="J29" s="643"/>
      <c r="K29" s="653"/>
      <c r="L29" s="276"/>
      <c r="M29" s="276"/>
      <c r="N29" s="277"/>
      <c r="O29" s="278"/>
      <c r="P29" s="840"/>
      <c r="Q29" s="587"/>
      <c r="R29" s="1064"/>
      <c r="T29" s="72"/>
      <c r="U29" s="72"/>
    </row>
    <row r="30" spans="2:21" ht="21" x14ac:dyDescent="0.25">
      <c r="B30" s="1044" t="s">
        <v>46</v>
      </c>
      <c r="C30" s="1045"/>
      <c r="D30" s="229"/>
      <c r="E30" s="229"/>
      <c r="F30" s="229"/>
      <c r="G30" s="228"/>
      <c r="H30" s="228"/>
      <c r="I30" s="228"/>
      <c r="J30" s="228"/>
      <c r="K30" s="648"/>
      <c r="L30" s="229"/>
      <c r="M30" s="229"/>
      <c r="N30" s="228"/>
      <c r="O30" s="228"/>
      <c r="P30" s="323"/>
      <c r="Q30" s="581"/>
      <c r="R30" s="66"/>
      <c r="T30" s="72"/>
      <c r="U30" s="72"/>
    </row>
    <row r="31" spans="2:21" ht="52.5" customHeight="1" x14ac:dyDescent="0.25">
      <c r="B31" s="742" t="s">
        <v>47</v>
      </c>
      <c r="C31" s="526" t="s">
        <v>48</v>
      </c>
      <c r="D31" s="279">
        <v>2842</v>
      </c>
      <c r="E31" s="280">
        <v>3900</v>
      </c>
      <c r="F31" s="280">
        <v>5155</v>
      </c>
      <c r="G31" s="281">
        <v>3980</v>
      </c>
      <c r="H31" s="281">
        <v>3980</v>
      </c>
      <c r="I31" s="281">
        <v>4191.03</v>
      </c>
      <c r="J31" s="644">
        <v>5743.65</v>
      </c>
      <c r="K31" s="654">
        <v>3000</v>
      </c>
      <c r="L31" s="283">
        <v>3000</v>
      </c>
      <c r="M31" s="283">
        <v>3000</v>
      </c>
      <c r="N31" s="284">
        <v>3000</v>
      </c>
      <c r="O31" s="984">
        <v>3058.48</v>
      </c>
      <c r="P31" s="510">
        <v>3000</v>
      </c>
      <c r="Q31" s="589">
        <v>3000</v>
      </c>
      <c r="R31" s="64" t="s">
        <v>861</v>
      </c>
      <c r="T31" s="72"/>
      <c r="U31" s="72"/>
    </row>
    <row r="32" spans="2:21" ht="42.75" customHeight="1" x14ac:dyDescent="0.25">
      <c r="B32" s="743" t="s">
        <v>49</v>
      </c>
      <c r="C32" s="527" t="s">
        <v>50</v>
      </c>
      <c r="D32" s="240">
        <v>1876</v>
      </c>
      <c r="E32" s="241">
        <v>530</v>
      </c>
      <c r="F32" s="241">
        <v>1686</v>
      </c>
      <c r="G32" s="242">
        <v>1648.8</v>
      </c>
      <c r="H32" s="242">
        <v>2327.6</v>
      </c>
      <c r="I32" s="242">
        <v>1933.4</v>
      </c>
      <c r="J32" s="478">
        <v>2287.73</v>
      </c>
      <c r="K32" s="655">
        <v>1500</v>
      </c>
      <c r="L32" s="286">
        <v>1500</v>
      </c>
      <c r="M32" s="286">
        <v>1500</v>
      </c>
      <c r="N32" s="287">
        <v>1500</v>
      </c>
      <c r="O32" s="963">
        <v>2974.7</v>
      </c>
      <c r="P32" s="841">
        <v>1500</v>
      </c>
      <c r="Q32" s="589">
        <v>1500</v>
      </c>
      <c r="R32" s="64" t="s">
        <v>784</v>
      </c>
      <c r="T32" s="72"/>
      <c r="U32" s="72"/>
    </row>
    <row r="33" spans="2:21" ht="37.5" customHeight="1" thickBot="1" x14ac:dyDescent="0.3">
      <c r="B33" s="744" t="s">
        <v>51</v>
      </c>
      <c r="C33" s="528" t="s">
        <v>52</v>
      </c>
      <c r="D33" s="288">
        <v>260</v>
      </c>
      <c r="E33" s="289">
        <v>340</v>
      </c>
      <c r="F33" s="289">
        <v>120</v>
      </c>
      <c r="G33" s="290">
        <v>1800</v>
      </c>
      <c r="H33" s="290">
        <v>720</v>
      </c>
      <c r="I33" s="290">
        <v>2220</v>
      </c>
      <c r="J33" s="481">
        <v>2400</v>
      </c>
      <c r="K33" s="292">
        <v>1000</v>
      </c>
      <c r="L33" s="293">
        <v>1000</v>
      </c>
      <c r="M33" s="293">
        <v>1000</v>
      </c>
      <c r="N33" s="294">
        <v>1000</v>
      </c>
      <c r="O33" s="983">
        <v>1080</v>
      </c>
      <c r="P33" s="842">
        <v>1000</v>
      </c>
      <c r="Q33" s="589">
        <v>1000</v>
      </c>
      <c r="R33" s="64" t="s">
        <v>785</v>
      </c>
      <c r="T33" s="72"/>
      <c r="U33" s="72"/>
    </row>
    <row r="34" spans="2:21" ht="43.5" customHeight="1" thickTop="1" x14ac:dyDescent="0.25">
      <c r="B34" s="740"/>
      <c r="C34" s="529" t="s">
        <v>740</v>
      </c>
      <c r="D34" s="271"/>
      <c r="E34" s="271"/>
      <c r="F34" s="271"/>
      <c r="G34" s="272"/>
      <c r="H34" s="272"/>
      <c r="I34" s="272"/>
      <c r="J34" s="252"/>
      <c r="K34" s="652">
        <f>SUM(K31:K33)</f>
        <v>5500</v>
      </c>
      <c r="L34" s="273">
        <f>SUM(L31:L33)</f>
        <v>5500</v>
      </c>
      <c r="M34" s="273">
        <f t="shared" ref="M34:O34" si="3">SUM(M31:M33)</f>
        <v>5500</v>
      </c>
      <c r="N34" s="274">
        <f t="shared" ref="N34:P34" si="4">SUM(N31:N33)</f>
        <v>5500</v>
      </c>
      <c r="O34" s="275">
        <f t="shared" si="3"/>
        <v>7113.18</v>
      </c>
      <c r="P34" s="843">
        <f t="shared" si="4"/>
        <v>5500</v>
      </c>
      <c r="Q34" s="586">
        <f>SUM(Q31:Q33)</f>
        <v>5500</v>
      </c>
      <c r="R34" s="736"/>
      <c r="T34" s="72"/>
      <c r="U34" s="72"/>
    </row>
    <row r="35" spans="2:21" ht="5.25" customHeight="1" x14ac:dyDescent="0.25">
      <c r="B35" s="745"/>
      <c r="C35" s="530"/>
      <c r="D35" s="295"/>
      <c r="E35" s="295"/>
      <c r="F35" s="295"/>
      <c r="G35" s="338"/>
      <c r="H35" s="338"/>
      <c r="I35" s="338"/>
      <c r="J35" s="383"/>
      <c r="K35" s="296"/>
      <c r="L35" s="243"/>
      <c r="M35" s="243"/>
      <c r="N35" s="297"/>
      <c r="O35" s="278"/>
      <c r="P35" s="844"/>
      <c r="Q35" s="589"/>
      <c r="T35" s="72"/>
      <c r="U35" s="72"/>
    </row>
    <row r="36" spans="2:21" ht="21" x14ac:dyDescent="0.25">
      <c r="B36" s="1044" t="s">
        <v>53</v>
      </c>
      <c r="C36" s="1046"/>
      <c r="D36" s="229"/>
      <c r="E36" s="229"/>
      <c r="F36" s="229"/>
      <c r="G36" s="228"/>
      <c r="H36" s="228"/>
      <c r="I36" s="228"/>
      <c r="J36" s="228"/>
      <c r="K36" s="648"/>
      <c r="L36" s="229"/>
      <c r="M36" s="229"/>
      <c r="N36" s="228"/>
      <c r="O36" s="228"/>
      <c r="P36" s="323"/>
      <c r="Q36" s="581"/>
      <c r="R36" s="66"/>
      <c r="T36" s="72"/>
      <c r="U36" s="72"/>
    </row>
    <row r="37" spans="2:21" ht="18" hidden="1" customHeight="1" x14ac:dyDescent="0.25">
      <c r="B37" s="746" t="s">
        <v>54</v>
      </c>
      <c r="C37" s="531" t="s">
        <v>55</v>
      </c>
      <c r="D37" s="271"/>
      <c r="E37" s="271"/>
      <c r="F37" s="271"/>
      <c r="G37" s="272"/>
      <c r="H37" s="272"/>
      <c r="I37" s="272"/>
      <c r="J37" s="272">
        <v>0</v>
      </c>
      <c r="K37" s="261"/>
      <c r="L37" s="262"/>
      <c r="M37" s="262"/>
      <c r="N37" s="263"/>
      <c r="O37" s="298"/>
      <c r="P37" s="431"/>
      <c r="Q37" s="261"/>
      <c r="R37" s="736"/>
      <c r="T37" s="72"/>
      <c r="U37" s="72"/>
    </row>
    <row r="38" spans="2:21" ht="31.5" customHeight="1" x14ac:dyDescent="0.25">
      <c r="B38" s="747" t="s">
        <v>56</v>
      </c>
      <c r="C38" s="532" t="s">
        <v>57</v>
      </c>
      <c r="D38" s="299">
        <v>7455</v>
      </c>
      <c r="E38" s="300">
        <v>6137.5</v>
      </c>
      <c r="F38" s="300">
        <v>6625</v>
      </c>
      <c r="G38" s="301">
        <v>2060</v>
      </c>
      <c r="H38" s="302">
        <v>5925</v>
      </c>
      <c r="I38" s="301">
        <v>8500</v>
      </c>
      <c r="J38" s="810">
        <v>6825</v>
      </c>
      <c r="K38" s="237">
        <v>5000</v>
      </c>
      <c r="L38" s="238">
        <v>5000</v>
      </c>
      <c r="M38" s="238">
        <v>5100</v>
      </c>
      <c r="N38" s="239">
        <v>5100</v>
      </c>
      <c r="O38" s="963">
        <v>6700</v>
      </c>
      <c r="P38" s="832">
        <v>5100</v>
      </c>
      <c r="Q38" s="590">
        <v>5100</v>
      </c>
      <c r="R38" s="736" t="s">
        <v>745</v>
      </c>
      <c r="T38" s="72"/>
      <c r="U38" s="72"/>
    </row>
    <row r="39" spans="2:21" ht="30" customHeight="1" x14ac:dyDescent="0.25">
      <c r="B39" s="748" t="s">
        <v>58</v>
      </c>
      <c r="C39" s="533" t="s">
        <v>59</v>
      </c>
      <c r="D39" s="240">
        <v>3350</v>
      </c>
      <c r="E39" s="241">
        <v>3820</v>
      </c>
      <c r="F39" s="241">
        <v>3520</v>
      </c>
      <c r="G39" s="242">
        <v>3570</v>
      </c>
      <c r="H39" s="242">
        <v>3480</v>
      </c>
      <c r="I39" s="242">
        <v>6630</v>
      </c>
      <c r="J39" s="638">
        <v>6900</v>
      </c>
      <c r="K39" s="655">
        <v>4500</v>
      </c>
      <c r="L39" s="286">
        <v>4500</v>
      </c>
      <c r="M39" s="286">
        <v>4500</v>
      </c>
      <c r="N39" s="287">
        <v>4500</v>
      </c>
      <c r="O39" s="963">
        <v>1200</v>
      </c>
      <c r="P39" s="841">
        <v>4500</v>
      </c>
      <c r="Q39" s="589">
        <v>4500</v>
      </c>
      <c r="R39" s="64" t="s">
        <v>746</v>
      </c>
      <c r="T39" s="72"/>
      <c r="U39" s="72"/>
    </row>
    <row r="40" spans="2:21" ht="23.25" customHeight="1" thickBot="1" x14ac:dyDescent="0.3">
      <c r="B40" s="749" t="s">
        <v>60</v>
      </c>
      <c r="C40" s="534" t="s">
        <v>61</v>
      </c>
      <c r="D40" s="288">
        <v>75</v>
      </c>
      <c r="E40" s="289">
        <v>50</v>
      </c>
      <c r="F40" s="289">
        <v>50</v>
      </c>
      <c r="G40" s="290">
        <v>50</v>
      </c>
      <c r="H40" s="290">
        <v>50</v>
      </c>
      <c r="I40" s="290">
        <v>25</v>
      </c>
      <c r="J40" s="481">
        <v>25</v>
      </c>
      <c r="K40" s="292">
        <v>25</v>
      </c>
      <c r="L40" s="293">
        <v>25</v>
      </c>
      <c r="M40" s="293">
        <v>25</v>
      </c>
      <c r="N40" s="294">
        <v>25</v>
      </c>
      <c r="O40" s="983">
        <v>25</v>
      </c>
      <c r="P40" s="842">
        <v>25</v>
      </c>
      <c r="Q40" s="292">
        <v>25</v>
      </c>
      <c r="R40" s="64" t="s">
        <v>747</v>
      </c>
      <c r="T40" s="72"/>
      <c r="U40" s="72"/>
    </row>
    <row r="41" spans="2:21" ht="24" customHeight="1" thickTop="1" x14ac:dyDescent="0.25">
      <c r="B41" s="740"/>
      <c r="C41" s="521" t="s">
        <v>743</v>
      </c>
      <c r="D41" s="271"/>
      <c r="E41" s="271"/>
      <c r="F41" s="271"/>
      <c r="G41" s="272"/>
      <c r="H41" s="272"/>
      <c r="I41" s="272"/>
      <c r="J41" s="252"/>
      <c r="K41" s="652">
        <f>SUM(K37:K40)</f>
        <v>9525</v>
      </c>
      <c r="L41" s="273">
        <f>SUM(L37:L40)</f>
        <v>9525</v>
      </c>
      <c r="M41" s="273">
        <f t="shared" ref="M41:O41" si="5">SUM(M37:M40)</f>
        <v>9625</v>
      </c>
      <c r="N41" s="274">
        <f t="shared" ref="N41:P41" si="6">SUM(N37:N40)</f>
        <v>9625</v>
      </c>
      <c r="O41" s="275">
        <f t="shared" si="5"/>
        <v>7925</v>
      </c>
      <c r="P41" s="843">
        <f t="shared" si="6"/>
        <v>9625</v>
      </c>
      <c r="Q41" s="586">
        <f>SUM(Q38:Q40)</f>
        <v>9625</v>
      </c>
      <c r="R41" s="736"/>
      <c r="T41" s="72"/>
      <c r="U41" s="72"/>
    </row>
    <row r="42" spans="2:21" ht="18" customHeight="1" x14ac:dyDescent="0.25">
      <c r="B42" s="750"/>
      <c r="C42" s="535"/>
      <c r="D42" s="870"/>
      <c r="E42" s="870"/>
      <c r="F42" s="870"/>
      <c r="G42" s="359"/>
      <c r="H42" s="359"/>
      <c r="I42" s="359"/>
      <c r="J42" s="255"/>
      <c r="K42" s="656"/>
      <c r="L42" s="306"/>
      <c r="M42" s="306"/>
      <c r="N42" s="307"/>
      <c r="O42" s="308"/>
      <c r="P42" s="845"/>
      <c r="Q42" s="591"/>
      <c r="R42" s="77"/>
      <c r="T42" s="72"/>
      <c r="U42" s="72"/>
    </row>
    <row r="43" spans="2:21" ht="21" x14ac:dyDescent="0.25">
      <c r="B43" s="1044" t="s">
        <v>838</v>
      </c>
      <c r="C43" s="1046"/>
      <c r="D43" s="309"/>
      <c r="E43" s="309"/>
      <c r="F43" s="309"/>
      <c r="G43" s="310"/>
      <c r="H43" s="310"/>
      <c r="I43" s="310"/>
      <c r="J43" s="310"/>
      <c r="K43" s="648"/>
      <c r="L43" s="229"/>
      <c r="M43" s="229"/>
      <c r="N43" s="228"/>
      <c r="O43" s="228"/>
      <c r="P43" s="323"/>
      <c r="Q43" s="581"/>
      <c r="R43" s="66"/>
      <c r="T43" s="72"/>
      <c r="U43" s="72"/>
    </row>
    <row r="44" spans="2:21" ht="30" customHeight="1" x14ac:dyDescent="0.25">
      <c r="B44" s="748" t="s">
        <v>62</v>
      </c>
      <c r="C44" s="536" t="s">
        <v>63</v>
      </c>
      <c r="D44" s="279">
        <v>2040</v>
      </c>
      <c r="E44" s="280">
        <v>0</v>
      </c>
      <c r="F44" s="280">
        <v>2806</v>
      </c>
      <c r="G44" s="281"/>
      <c r="H44" s="281">
        <v>708.25</v>
      </c>
      <c r="I44" s="281">
        <v>5549</v>
      </c>
      <c r="J44" s="644">
        <v>2175</v>
      </c>
      <c r="K44" s="311" t="s">
        <v>64</v>
      </c>
      <c r="L44" s="312" t="s">
        <v>64</v>
      </c>
      <c r="M44" s="312">
        <v>325</v>
      </c>
      <c r="N44" s="313">
        <v>325</v>
      </c>
      <c r="O44" s="962">
        <v>60</v>
      </c>
      <c r="P44" s="376">
        <v>325</v>
      </c>
      <c r="Q44" s="325">
        <v>325</v>
      </c>
      <c r="R44" s="855" t="s">
        <v>865</v>
      </c>
      <c r="T44" s="72"/>
      <c r="U44" s="72"/>
    </row>
    <row r="45" spans="2:21" ht="31.5" customHeight="1" x14ac:dyDescent="0.25">
      <c r="B45" s="751" t="s">
        <v>65</v>
      </c>
      <c r="C45" s="537" t="s">
        <v>66</v>
      </c>
      <c r="D45" s="240"/>
      <c r="E45" s="241"/>
      <c r="F45" s="241"/>
      <c r="G45" s="242"/>
      <c r="H45" s="242"/>
      <c r="I45" s="242"/>
      <c r="J45" s="478">
        <v>0</v>
      </c>
      <c r="K45" s="655"/>
      <c r="L45" s="286"/>
      <c r="M45" s="286">
        <v>12000</v>
      </c>
      <c r="N45" s="287">
        <v>12000</v>
      </c>
      <c r="O45" s="963">
        <v>12340</v>
      </c>
      <c r="P45" s="462">
        <v>12000</v>
      </c>
      <c r="Q45" s="434">
        <v>12000</v>
      </c>
      <c r="R45" s="854" t="s">
        <v>816</v>
      </c>
      <c r="T45" s="72"/>
      <c r="U45" s="72"/>
    </row>
    <row r="46" spans="2:21" ht="27" customHeight="1" thickBot="1" x14ac:dyDescent="0.3">
      <c r="B46" s="752" t="s">
        <v>67</v>
      </c>
      <c r="C46" s="534" t="s">
        <v>68</v>
      </c>
      <c r="D46" s="288"/>
      <c r="E46" s="289"/>
      <c r="F46" s="289"/>
      <c r="G46" s="290"/>
      <c r="H46" s="290"/>
      <c r="I46" s="290"/>
      <c r="J46" s="645">
        <v>0</v>
      </c>
      <c r="K46" s="657"/>
      <c r="L46" s="315"/>
      <c r="M46" s="315">
        <v>1500</v>
      </c>
      <c r="N46" s="316">
        <v>1500</v>
      </c>
      <c r="O46" s="983">
        <v>1270</v>
      </c>
      <c r="P46" s="846">
        <v>1500</v>
      </c>
      <c r="Q46" s="585">
        <v>1500</v>
      </c>
      <c r="R46" s="736" t="s">
        <v>864</v>
      </c>
      <c r="T46" s="72"/>
      <c r="U46" s="72"/>
    </row>
    <row r="47" spans="2:21" ht="28.5" customHeight="1" thickTop="1" x14ac:dyDescent="0.25">
      <c r="B47" s="740"/>
      <c r="C47" s="538" t="s">
        <v>744</v>
      </c>
      <c r="D47" s="271"/>
      <c r="E47" s="271"/>
      <c r="F47" s="271"/>
      <c r="G47" s="272"/>
      <c r="H47" s="272"/>
      <c r="I47" s="272"/>
      <c r="J47" s="272"/>
      <c r="K47" s="652">
        <f>SUM(K43:K46)</f>
        <v>0</v>
      </c>
      <c r="L47" s="273">
        <f>SUM(L43:L46)</f>
        <v>0</v>
      </c>
      <c r="M47" s="273">
        <f t="shared" ref="M47:N47" si="7">SUM(M43:M46)</f>
        <v>13825</v>
      </c>
      <c r="N47" s="274">
        <f t="shared" si="7"/>
        <v>13825</v>
      </c>
      <c r="O47" s="275">
        <f t="shared" ref="O47" si="8">SUM(O43:O46)</f>
        <v>13670</v>
      </c>
      <c r="P47" s="839">
        <f t="shared" ref="P47" si="9">SUM(P43:P46)</f>
        <v>13825</v>
      </c>
      <c r="Q47" s="586">
        <f>SUM(Q44:Q46)</f>
        <v>13825</v>
      </c>
      <c r="R47" s="736"/>
      <c r="T47" s="72"/>
      <c r="U47" s="72"/>
    </row>
    <row r="48" spans="2:21" ht="8.25" customHeight="1" x14ac:dyDescent="0.25">
      <c r="B48" s="750"/>
      <c r="C48" s="539"/>
      <c r="D48" s="295"/>
      <c r="E48" s="295"/>
      <c r="F48" s="295"/>
      <c r="G48" s="338"/>
      <c r="H48" s="338"/>
      <c r="I48" s="338"/>
      <c r="J48" s="383"/>
      <c r="K48" s="656"/>
      <c r="L48" s="306"/>
      <c r="M48" s="306"/>
      <c r="N48" s="307"/>
      <c r="O48" s="308"/>
      <c r="P48" s="845"/>
      <c r="Q48" s="587"/>
      <c r="R48" s="736"/>
      <c r="T48" s="72"/>
      <c r="U48" s="72"/>
    </row>
    <row r="49" spans="2:21" ht="21" x14ac:dyDescent="0.25">
      <c r="B49" s="1044" t="s">
        <v>69</v>
      </c>
      <c r="C49" s="1046"/>
      <c r="D49" s="229"/>
      <c r="E49" s="229"/>
      <c r="F49" s="229"/>
      <c r="G49" s="228"/>
      <c r="H49" s="228"/>
      <c r="I49" s="228"/>
      <c r="J49" s="228"/>
      <c r="K49" s="648"/>
      <c r="L49" s="229"/>
      <c r="M49" s="229"/>
      <c r="N49" s="228"/>
      <c r="O49" s="228"/>
      <c r="P49" s="323"/>
      <c r="Q49" s="581"/>
      <c r="R49" s="66"/>
      <c r="T49" s="72"/>
      <c r="U49" s="72"/>
    </row>
    <row r="50" spans="2:21" ht="36.75" customHeight="1" x14ac:dyDescent="0.25">
      <c r="B50" s="750" t="s">
        <v>70</v>
      </c>
      <c r="C50" s="512" t="s">
        <v>71</v>
      </c>
      <c r="D50" s="318"/>
      <c r="E50" s="318"/>
      <c r="F50" s="318"/>
      <c r="G50" s="318"/>
      <c r="H50" s="318"/>
      <c r="I50" s="318"/>
      <c r="J50" s="338"/>
      <c r="K50" s="319"/>
      <c r="L50" s="320"/>
      <c r="M50" s="496">
        <v>4500</v>
      </c>
      <c r="N50" s="321">
        <v>4500</v>
      </c>
      <c r="O50" s="981">
        <v>610</v>
      </c>
      <c r="P50" s="322">
        <v>4500</v>
      </c>
      <c r="Q50" s="319">
        <v>4500</v>
      </c>
      <c r="R50" s="64" t="s">
        <v>72</v>
      </c>
      <c r="T50" s="72"/>
      <c r="U50" s="73"/>
    </row>
    <row r="51" spans="2:21" ht="21" x14ac:dyDescent="0.25">
      <c r="B51" s="1044" t="s">
        <v>852</v>
      </c>
      <c r="C51" s="1046"/>
      <c r="D51" s="323"/>
      <c r="E51" s="323"/>
      <c r="F51" s="323"/>
      <c r="G51" s="323"/>
      <c r="H51" s="323"/>
      <c r="I51" s="323"/>
      <c r="J51" s="228"/>
      <c r="K51" s="648"/>
      <c r="L51" s="229"/>
      <c r="M51" s="229"/>
      <c r="N51" s="228"/>
      <c r="O51" s="228"/>
      <c r="P51" s="323"/>
      <c r="Q51" s="581"/>
      <c r="R51" s="66"/>
      <c r="T51" s="72"/>
      <c r="U51" s="73"/>
    </row>
    <row r="52" spans="2:21" ht="50.25" customHeight="1" x14ac:dyDescent="0.25">
      <c r="B52" s="753" t="s">
        <v>73</v>
      </c>
      <c r="C52" s="540" t="s">
        <v>74</v>
      </c>
      <c r="D52" s="279"/>
      <c r="E52" s="280"/>
      <c r="F52" s="280"/>
      <c r="G52" s="281"/>
      <c r="H52" s="324">
        <v>175027.26</v>
      </c>
      <c r="I52" s="324">
        <v>175023.27</v>
      </c>
      <c r="J52" s="644">
        <v>0</v>
      </c>
      <c r="K52" s="325"/>
      <c r="L52" s="281"/>
      <c r="M52" s="326"/>
      <c r="N52" s="497">
        <v>175023.72</v>
      </c>
      <c r="O52" s="326">
        <v>175023.72</v>
      </c>
      <c r="P52" s="847">
        <v>175023.72</v>
      </c>
      <c r="Q52" s="456">
        <v>0</v>
      </c>
      <c r="R52" s="862" t="s">
        <v>872</v>
      </c>
      <c r="T52" s="72"/>
      <c r="U52" s="72"/>
    </row>
    <row r="53" spans="2:21" ht="21.75" customHeight="1" x14ac:dyDescent="0.25">
      <c r="B53" s="750" t="s">
        <v>75</v>
      </c>
      <c r="C53" s="541" t="s">
        <v>76</v>
      </c>
      <c r="D53" s="327"/>
      <c r="E53" s="328"/>
      <c r="F53" s="328"/>
      <c r="G53" s="329"/>
      <c r="H53" s="329"/>
      <c r="I53" s="329"/>
      <c r="J53" s="646"/>
      <c r="K53" s="658"/>
      <c r="L53" s="329"/>
      <c r="M53" s="329"/>
      <c r="N53" s="329"/>
      <c r="O53" s="982"/>
      <c r="P53" s="848"/>
      <c r="Q53" s="592">
        <v>22000</v>
      </c>
      <c r="R53" s="64" t="s">
        <v>77</v>
      </c>
      <c r="T53" s="72"/>
      <c r="U53" s="72"/>
    </row>
    <row r="54" spans="2:21" ht="21" x14ac:dyDescent="0.25">
      <c r="B54" s="1044" t="s">
        <v>877</v>
      </c>
      <c r="C54" s="1046"/>
      <c r="D54" s="229"/>
      <c r="E54" s="229"/>
      <c r="F54" s="229"/>
      <c r="G54" s="228"/>
      <c r="H54" s="228"/>
      <c r="I54" s="228"/>
      <c r="J54" s="228"/>
      <c r="K54" s="648"/>
      <c r="L54" s="229"/>
      <c r="M54" s="229"/>
      <c r="N54" s="228"/>
      <c r="O54" s="228"/>
      <c r="P54" s="323"/>
      <c r="Q54" s="581"/>
      <c r="R54" s="66"/>
      <c r="T54" s="72"/>
      <c r="U54" s="72"/>
    </row>
    <row r="55" spans="2:21" ht="30" customHeight="1" x14ac:dyDescent="0.25">
      <c r="B55" s="754" t="s">
        <v>78</v>
      </c>
      <c r="C55" s="542" t="s">
        <v>574</v>
      </c>
      <c r="D55" s="221">
        <v>3552.4</v>
      </c>
      <c r="E55" s="222">
        <v>3560.23</v>
      </c>
      <c r="F55" s="222">
        <v>3390.91</v>
      </c>
      <c r="G55" s="223">
        <v>146.83000000000001</v>
      </c>
      <c r="H55" s="223">
        <v>100</v>
      </c>
      <c r="I55" s="223">
        <v>2072.09</v>
      </c>
      <c r="J55" s="635">
        <v>3941.75</v>
      </c>
      <c r="K55" s="224">
        <v>2500</v>
      </c>
      <c r="L55" s="223">
        <v>2500</v>
      </c>
      <c r="M55" s="494">
        <v>3000</v>
      </c>
      <c r="N55" s="225">
        <v>3000</v>
      </c>
      <c r="O55" s="981">
        <v>2520.52</v>
      </c>
      <c r="P55" s="322">
        <v>3000</v>
      </c>
      <c r="Q55" s="224">
        <v>3000</v>
      </c>
      <c r="R55" s="64" t="s">
        <v>79</v>
      </c>
      <c r="T55" s="72"/>
      <c r="U55" s="72"/>
    </row>
    <row r="56" spans="2:21" ht="21" x14ac:dyDescent="0.25">
      <c r="B56" s="1044" t="s">
        <v>80</v>
      </c>
      <c r="C56" s="1046"/>
      <c r="D56" s="229"/>
      <c r="E56" s="229"/>
      <c r="F56" s="229"/>
      <c r="G56" s="228"/>
      <c r="H56" s="228"/>
      <c r="I56" s="228"/>
      <c r="J56" s="228"/>
      <c r="K56" s="648"/>
      <c r="L56" s="229"/>
      <c r="M56" s="229"/>
      <c r="N56" s="228"/>
      <c r="O56" s="228"/>
      <c r="P56" s="323"/>
      <c r="Q56" s="581"/>
      <c r="R56" s="66"/>
      <c r="T56" s="72"/>
      <c r="U56" s="72"/>
    </row>
    <row r="57" spans="2:21" ht="36" customHeight="1" thickBot="1" x14ac:dyDescent="0.3">
      <c r="B57" s="755" t="s">
        <v>81</v>
      </c>
      <c r="C57" s="543" t="s">
        <v>845</v>
      </c>
      <c r="D57" s="330">
        <v>2989.48</v>
      </c>
      <c r="E57" s="331">
        <v>1997.68</v>
      </c>
      <c r="F57" s="331">
        <v>9890.7199999999993</v>
      </c>
      <c r="G57" s="332">
        <v>22556.84</v>
      </c>
      <c r="H57" s="332">
        <v>1857</v>
      </c>
      <c r="I57" s="332">
        <v>6757.2</v>
      </c>
      <c r="J57" s="811">
        <v>5262.09</v>
      </c>
      <c r="K57" s="867">
        <v>6</v>
      </c>
      <c r="L57" s="868">
        <v>6</v>
      </c>
      <c r="M57" s="332">
        <v>2500</v>
      </c>
      <c r="N57" s="332">
        <v>2500</v>
      </c>
      <c r="O57" s="980">
        <v>2664.29</v>
      </c>
      <c r="P57" s="849">
        <v>2500</v>
      </c>
      <c r="Q57" s="806">
        <v>2500</v>
      </c>
      <c r="T57" s="72"/>
      <c r="U57" s="72"/>
    </row>
    <row r="58" spans="2:21" ht="33" customHeight="1" thickTop="1" thickBot="1" x14ac:dyDescent="0.3">
      <c r="B58" s="756"/>
      <c r="C58" s="628" t="s">
        <v>847</v>
      </c>
      <c r="D58" s="629"/>
      <c r="E58" s="629"/>
      <c r="F58" s="629"/>
      <c r="G58" s="630"/>
      <c r="H58" s="1014" t="s">
        <v>848</v>
      </c>
      <c r="I58" s="1015"/>
      <c r="J58" s="1015"/>
      <c r="K58" s="865">
        <v>180190.22</v>
      </c>
      <c r="L58" s="866">
        <v>180190.22</v>
      </c>
      <c r="M58" s="866">
        <v>180190.22</v>
      </c>
      <c r="N58" s="866">
        <v>180190.22</v>
      </c>
      <c r="O58" s="804"/>
      <c r="P58" s="850"/>
      <c r="Q58" s="805"/>
      <c r="T58" s="72"/>
      <c r="U58" s="72"/>
    </row>
    <row r="59" spans="2:21" ht="32.25" customHeight="1" thickTop="1" x14ac:dyDescent="0.25">
      <c r="B59" s="719"/>
      <c r="C59" s="529" t="s">
        <v>83</v>
      </c>
      <c r="D59" s="333">
        <f t="shared" ref="D59:J59" si="10">SUM(D9:D57)</f>
        <v>437469.22000000003</v>
      </c>
      <c r="E59" s="333">
        <f t="shared" si="10"/>
        <v>441867.02</v>
      </c>
      <c r="F59" s="333">
        <f t="shared" si="10"/>
        <v>478263.39</v>
      </c>
      <c r="G59" s="333">
        <f t="shared" si="10"/>
        <v>481862.62</v>
      </c>
      <c r="H59" s="333">
        <f t="shared" si="10"/>
        <v>697126.1</v>
      </c>
      <c r="I59" s="333">
        <f t="shared" si="10"/>
        <v>744102.69000000006</v>
      </c>
      <c r="J59" s="460">
        <f t="shared" si="10"/>
        <v>539170.1</v>
      </c>
      <c r="K59" s="334">
        <f>SUM(K10:K58)-(K41+K34+K28+K23)</f>
        <v>723524.22</v>
      </c>
      <c r="L59" s="334">
        <f t="shared" ref="L59" si="11">SUM(L10:L58)-(L41+L34+L28+L23)</f>
        <v>723524.22</v>
      </c>
      <c r="M59" s="334">
        <f>SUM(M10:M58)-(M41+M34+M28+M23+M47)</f>
        <v>746660.22</v>
      </c>
      <c r="N59" s="334">
        <f>SUM(N10:N58)-(N41+N34+N28+N23+N47)</f>
        <v>921683.94</v>
      </c>
      <c r="O59" s="334">
        <f>SUM(O10:O58)-(O41+O34+O28+O23+O47)</f>
        <v>757273.74</v>
      </c>
      <c r="P59" s="334">
        <f>SUM(P10:P58)-(P41+P34+P28+P23+P47)</f>
        <v>740943.72</v>
      </c>
      <c r="Q59" s="593">
        <f>SUM(Q9:Q57)-(Q47+Q41+Q34+Q28+Q23)</f>
        <v>587300</v>
      </c>
      <c r="T59" s="72"/>
      <c r="U59" s="72"/>
    </row>
    <row r="60" spans="2:21" ht="21.75" hidden="1" customHeight="1" thickBot="1" x14ac:dyDescent="0.3">
      <c r="B60" s="757"/>
      <c r="C60" s="544"/>
      <c r="D60" s="335"/>
      <c r="E60" s="335"/>
      <c r="F60" s="335"/>
      <c r="G60" s="335"/>
      <c r="H60" s="335"/>
      <c r="I60" s="335"/>
      <c r="J60" s="625"/>
      <c r="K60" s="1012" t="s">
        <v>797</v>
      </c>
      <c r="L60" s="1013"/>
      <c r="M60" s="1013"/>
      <c r="N60" s="1013"/>
      <c r="O60" s="336"/>
      <c r="P60" s="337"/>
      <c r="Q60" s="594"/>
      <c r="R60" s="164"/>
      <c r="T60" s="72"/>
      <c r="U60" s="72"/>
    </row>
    <row r="61" spans="2:21" ht="38.25" customHeight="1" x14ac:dyDescent="0.25">
      <c r="B61" s="1027" t="s">
        <v>84</v>
      </c>
      <c r="C61" s="1028"/>
      <c r="D61" s="758"/>
      <c r="E61" s="758"/>
      <c r="F61" s="758"/>
      <c r="G61" s="758"/>
      <c r="H61" s="758"/>
      <c r="I61" s="758"/>
      <c r="J61" s="226"/>
      <c r="K61" s="358"/>
      <c r="L61" s="758"/>
      <c r="M61" s="758"/>
      <c r="N61" s="758"/>
      <c r="O61" s="338"/>
      <c r="P61" s="339"/>
      <c r="Q61" s="595"/>
      <c r="T61" s="72"/>
      <c r="U61" s="72"/>
    </row>
    <row r="62" spans="2:21" ht="21" x14ac:dyDescent="0.25">
      <c r="B62" s="1067" t="s">
        <v>85</v>
      </c>
      <c r="C62" s="1068"/>
      <c r="D62" s="340"/>
      <c r="E62" s="340"/>
      <c r="F62" s="340"/>
      <c r="G62" s="340"/>
      <c r="H62" s="340"/>
      <c r="I62" s="340"/>
      <c r="J62" s="626"/>
      <c r="K62" s="340"/>
      <c r="L62" s="340"/>
      <c r="M62" s="340"/>
      <c r="N62" s="340"/>
      <c r="O62" s="341"/>
      <c r="P62" s="342"/>
      <c r="Q62" s="596"/>
      <c r="R62" s="75"/>
      <c r="T62" s="72"/>
      <c r="U62" s="72"/>
    </row>
    <row r="63" spans="2:21" ht="32.25" customHeight="1" x14ac:dyDescent="0.25">
      <c r="B63" s="759" t="s">
        <v>86</v>
      </c>
      <c r="C63" s="545" t="s">
        <v>87</v>
      </c>
      <c r="D63" s="343">
        <v>9277.44</v>
      </c>
      <c r="E63" s="344">
        <v>9463.2000000000007</v>
      </c>
      <c r="F63" s="344">
        <v>9651.84</v>
      </c>
      <c r="G63" s="344">
        <v>9845.2800000000007</v>
      </c>
      <c r="H63" s="344">
        <v>8849.7000000000007</v>
      </c>
      <c r="I63" s="344">
        <v>9294.14</v>
      </c>
      <c r="J63" s="282">
        <v>10297.370000000001</v>
      </c>
      <c r="K63" s="622">
        <v>11055.68</v>
      </c>
      <c r="L63" s="345">
        <v>11055.68</v>
      </c>
      <c r="M63" s="345">
        <v>11055.68</v>
      </c>
      <c r="N63" s="345">
        <v>11055.68</v>
      </c>
      <c r="O63" s="979">
        <v>11055.68</v>
      </c>
      <c r="P63" s="346">
        <v>11056</v>
      </c>
      <c r="Q63" s="597">
        <v>11100</v>
      </c>
      <c r="R63" s="192" t="s">
        <v>866</v>
      </c>
      <c r="T63" s="72"/>
      <c r="U63" s="72"/>
    </row>
    <row r="64" spans="2:21" ht="21" x14ac:dyDescent="0.25">
      <c r="B64" s="719" t="s">
        <v>88</v>
      </c>
      <c r="C64" s="546" t="s">
        <v>89</v>
      </c>
      <c r="D64" s="347">
        <v>902.5</v>
      </c>
      <c r="E64" s="242">
        <v>684.5</v>
      </c>
      <c r="F64" s="242">
        <v>160</v>
      </c>
      <c r="G64" s="242">
        <v>320</v>
      </c>
      <c r="H64" s="242">
        <v>180.48</v>
      </c>
      <c r="I64" s="242">
        <v>360</v>
      </c>
      <c r="J64" s="285">
        <v>640</v>
      </c>
      <c r="K64" s="659">
        <v>1100</v>
      </c>
      <c r="L64" s="348">
        <v>1100</v>
      </c>
      <c r="M64" s="348">
        <v>1880</v>
      </c>
      <c r="N64" s="348">
        <v>1880</v>
      </c>
      <c r="O64" s="977">
        <v>1880</v>
      </c>
      <c r="P64" s="349">
        <v>1880</v>
      </c>
      <c r="Q64" s="434">
        <v>700</v>
      </c>
      <c r="R64" s="193" t="s">
        <v>90</v>
      </c>
      <c r="T64" s="72"/>
      <c r="U64" s="72"/>
    </row>
    <row r="65" spans="2:21" ht="30" x14ac:dyDescent="0.25">
      <c r="B65" s="760" t="s">
        <v>91</v>
      </c>
      <c r="C65" s="547" t="s">
        <v>92</v>
      </c>
      <c r="D65" s="347">
        <v>749.85</v>
      </c>
      <c r="E65" s="242">
        <v>1358.38</v>
      </c>
      <c r="F65" s="242">
        <v>1386.42</v>
      </c>
      <c r="G65" s="242">
        <v>1731.54</v>
      </c>
      <c r="H65" s="242">
        <v>989.48</v>
      </c>
      <c r="I65" s="242">
        <v>2166.77</v>
      </c>
      <c r="J65" s="285">
        <v>1516.48</v>
      </c>
      <c r="K65" s="659">
        <v>1600</v>
      </c>
      <c r="L65" s="348">
        <v>1600</v>
      </c>
      <c r="M65" s="348">
        <v>1800</v>
      </c>
      <c r="N65" s="348">
        <v>1800</v>
      </c>
      <c r="O65" s="977">
        <v>1724.15</v>
      </c>
      <c r="P65" s="349">
        <v>1730</v>
      </c>
      <c r="Q65" s="434">
        <v>2000</v>
      </c>
      <c r="R65" s="194" t="s">
        <v>93</v>
      </c>
      <c r="T65" s="72"/>
      <c r="U65" s="72"/>
    </row>
    <row r="66" spans="2:21" ht="30" x14ac:dyDescent="0.25">
      <c r="B66" s="761" t="s">
        <v>94</v>
      </c>
      <c r="C66" s="512" t="s">
        <v>95</v>
      </c>
      <c r="D66" s="347">
        <v>25.48</v>
      </c>
      <c r="E66" s="242">
        <v>8.11</v>
      </c>
      <c r="F66" s="242">
        <v>70.650000000000006</v>
      </c>
      <c r="G66" s="242">
        <v>127.1</v>
      </c>
      <c r="H66" s="242"/>
      <c r="I66" s="242">
        <v>60</v>
      </c>
      <c r="J66" s="285">
        <v>95.73</v>
      </c>
      <c r="K66" s="659">
        <v>100</v>
      </c>
      <c r="L66" s="348">
        <v>100</v>
      </c>
      <c r="M66" s="348">
        <v>0</v>
      </c>
      <c r="N66" s="348">
        <v>0</v>
      </c>
      <c r="O66" s="977">
        <v>0</v>
      </c>
      <c r="P66" s="349"/>
      <c r="Q66" s="434"/>
      <c r="R66" s="194" t="s">
        <v>96</v>
      </c>
      <c r="T66" s="72"/>
      <c r="U66" s="72"/>
    </row>
    <row r="67" spans="2:21" ht="30" x14ac:dyDescent="0.25">
      <c r="B67" s="760" t="s">
        <v>97</v>
      </c>
      <c r="C67" s="547" t="s">
        <v>98</v>
      </c>
      <c r="D67" s="347">
        <v>3187.33</v>
      </c>
      <c r="E67" s="242">
        <v>1842.5</v>
      </c>
      <c r="F67" s="242">
        <v>2898.33</v>
      </c>
      <c r="G67" s="242"/>
      <c r="H67" s="242">
        <v>603.28</v>
      </c>
      <c r="I67" s="242"/>
      <c r="J67" s="236">
        <v>352.67</v>
      </c>
      <c r="K67" s="659">
        <v>3000</v>
      </c>
      <c r="L67" s="348">
        <v>53000</v>
      </c>
      <c r="M67" s="348">
        <v>13000</v>
      </c>
      <c r="N67" s="348">
        <v>14000</v>
      </c>
      <c r="O67" s="977">
        <v>14193.86</v>
      </c>
      <c r="P67" s="349">
        <v>14200</v>
      </c>
      <c r="Q67" s="434">
        <v>20000</v>
      </c>
      <c r="R67" s="194" t="s">
        <v>99</v>
      </c>
      <c r="T67" s="72"/>
      <c r="U67" s="72"/>
    </row>
    <row r="68" spans="2:21" ht="30" x14ac:dyDescent="0.25">
      <c r="B68" s="760" t="s">
        <v>100</v>
      </c>
      <c r="C68" s="547" t="s">
        <v>101</v>
      </c>
      <c r="D68" s="347">
        <v>685.82</v>
      </c>
      <c r="E68" s="242">
        <v>681.46</v>
      </c>
      <c r="F68" s="242">
        <v>1468.71</v>
      </c>
      <c r="G68" s="242">
        <v>1381.91</v>
      </c>
      <c r="H68" s="242">
        <v>1349.45</v>
      </c>
      <c r="I68" s="242">
        <v>1889.62</v>
      </c>
      <c r="J68" s="285">
        <v>2027.81</v>
      </c>
      <c r="K68" s="659">
        <v>1250</v>
      </c>
      <c r="L68" s="348">
        <v>1250</v>
      </c>
      <c r="M68" s="348">
        <v>1500</v>
      </c>
      <c r="N68" s="348">
        <v>1500</v>
      </c>
      <c r="O68" s="977">
        <v>1519.21</v>
      </c>
      <c r="P68" s="349">
        <v>1520</v>
      </c>
      <c r="Q68" s="434">
        <v>2000</v>
      </c>
      <c r="R68" s="194" t="s">
        <v>102</v>
      </c>
      <c r="T68" s="72"/>
      <c r="U68" s="72"/>
    </row>
    <row r="69" spans="2:21" ht="21" x14ac:dyDescent="0.25">
      <c r="B69" s="761" t="s">
        <v>103</v>
      </c>
      <c r="C69" s="512" t="s">
        <v>462</v>
      </c>
      <c r="D69" s="347">
        <v>2657.79</v>
      </c>
      <c r="E69" s="242">
        <v>1548.88</v>
      </c>
      <c r="F69" s="242">
        <v>2024.31</v>
      </c>
      <c r="G69" s="242">
        <v>1222.8699999999999</v>
      </c>
      <c r="H69" s="242">
        <v>1360.76</v>
      </c>
      <c r="I69" s="242">
        <v>3104.11</v>
      </c>
      <c r="J69" s="285">
        <v>2329.44</v>
      </c>
      <c r="K69" s="659">
        <v>2500</v>
      </c>
      <c r="L69" s="348">
        <v>2500</v>
      </c>
      <c r="M69" s="348">
        <v>2300</v>
      </c>
      <c r="N69" s="348">
        <v>2300</v>
      </c>
      <c r="O69" s="977">
        <v>2316.79</v>
      </c>
      <c r="P69" s="349">
        <v>2316.79</v>
      </c>
      <c r="Q69" s="434">
        <v>2400</v>
      </c>
      <c r="R69" s="193" t="s">
        <v>858</v>
      </c>
      <c r="T69" s="72"/>
      <c r="U69" s="72"/>
    </row>
    <row r="70" spans="2:21" ht="53.25" customHeight="1" x14ac:dyDescent="0.25">
      <c r="B70" s="760" t="s">
        <v>105</v>
      </c>
      <c r="C70" s="547" t="s">
        <v>106</v>
      </c>
      <c r="D70" s="347">
        <v>16520.560000000001</v>
      </c>
      <c r="E70" s="242">
        <v>16834.919999999998</v>
      </c>
      <c r="F70" s="242">
        <v>17318</v>
      </c>
      <c r="G70" s="242">
        <v>17695.400000000001</v>
      </c>
      <c r="H70" s="242">
        <v>17902.8</v>
      </c>
      <c r="I70" s="242">
        <v>18591.88</v>
      </c>
      <c r="J70" s="285">
        <v>13132.37</v>
      </c>
      <c r="K70" s="659">
        <v>20140.62</v>
      </c>
      <c r="L70" s="348">
        <v>20140.62</v>
      </c>
      <c r="M70" s="348">
        <v>16999</v>
      </c>
      <c r="N70" s="348">
        <v>25000.32</v>
      </c>
      <c r="O70" s="977">
        <v>25753.9</v>
      </c>
      <c r="P70" s="349">
        <v>26325</v>
      </c>
      <c r="Q70" s="583">
        <v>18000</v>
      </c>
      <c r="R70" s="991" t="s">
        <v>891</v>
      </c>
      <c r="T70" s="72"/>
      <c r="U70" s="72"/>
    </row>
    <row r="71" spans="2:21" ht="30" x14ac:dyDescent="0.25">
      <c r="B71" s="760" t="s">
        <v>107</v>
      </c>
      <c r="C71" s="547" t="s">
        <v>108</v>
      </c>
      <c r="D71" s="347">
        <v>6803.35</v>
      </c>
      <c r="E71" s="242">
        <v>7028.49</v>
      </c>
      <c r="F71" s="242">
        <v>7771.88</v>
      </c>
      <c r="G71" s="242">
        <v>7364.03</v>
      </c>
      <c r="H71" s="242">
        <v>7572.05</v>
      </c>
      <c r="I71" s="242">
        <v>6728.55</v>
      </c>
      <c r="J71" s="285">
        <v>9961.51</v>
      </c>
      <c r="K71" s="659">
        <v>7000</v>
      </c>
      <c r="L71" s="348">
        <v>7000</v>
      </c>
      <c r="M71" s="348">
        <v>5300</v>
      </c>
      <c r="N71" s="348">
        <v>5300</v>
      </c>
      <c r="O71" s="977">
        <v>4403.8</v>
      </c>
      <c r="P71" s="349">
        <v>4410</v>
      </c>
      <c r="Q71" s="434">
        <v>2000</v>
      </c>
      <c r="R71" s="194" t="s">
        <v>876</v>
      </c>
      <c r="T71" s="72"/>
      <c r="U71" s="72"/>
    </row>
    <row r="72" spans="2:21" ht="26.25" customHeight="1" x14ac:dyDescent="0.25">
      <c r="B72" s="760" t="s">
        <v>109</v>
      </c>
      <c r="C72" s="547" t="s">
        <v>110</v>
      </c>
      <c r="D72" s="347">
        <v>257.27</v>
      </c>
      <c r="E72" s="242">
        <v>42.27</v>
      </c>
      <c r="F72" s="242">
        <v>15.32</v>
      </c>
      <c r="G72" s="242">
        <v>646.53</v>
      </c>
      <c r="H72" s="242">
        <v>1568.17</v>
      </c>
      <c r="I72" s="242">
        <v>185190.23</v>
      </c>
      <c r="J72" s="285">
        <v>2594.46</v>
      </c>
      <c r="K72" s="660">
        <v>702</v>
      </c>
      <c r="L72" s="489">
        <v>702</v>
      </c>
      <c r="M72" s="348">
        <v>2440</v>
      </c>
      <c r="N72" s="348">
        <v>2440</v>
      </c>
      <c r="O72" s="977">
        <v>2393.5700000000002</v>
      </c>
      <c r="P72" s="349">
        <v>2393.5700000000002</v>
      </c>
      <c r="Q72" s="434">
        <v>3000</v>
      </c>
      <c r="R72" s="736" t="s">
        <v>828</v>
      </c>
      <c r="T72" s="72"/>
      <c r="U72" s="72"/>
    </row>
    <row r="73" spans="2:21" ht="24" customHeight="1" x14ac:dyDescent="0.25">
      <c r="B73" s="760" t="s">
        <v>111</v>
      </c>
      <c r="C73" s="547" t="s">
        <v>112</v>
      </c>
      <c r="D73" s="347">
        <v>2139.3200000000002</v>
      </c>
      <c r="E73" s="242">
        <v>1967.93</v>
      </c>
      <c r="F73" s="242">
        <v>1901.95</v>
      </c>
      <c r="G73" s="242">
        <v>1864.18</v>
      </c>
      <c r="H73" s="242">
        <v>2196.75</v>
      </c>
      <c r="I73" s="242">
        <v>5344.05</v>
      </c>
      <c r="J73" s="285">
        <v>2157.6999999999998</v>
      </c>
      <c r="K73" s="659">
        <v>5500</v>
      </c>
      <c r="L73" s="348">
        <v>5500</v>
      </c>
      <c r="M73" s="348">
        <v>2489</v>
      </c>
      <c r="N73" s="348">
        <v>2489</v>
      </c>
      <c r="O73" s="977">
        <v>2468.1799999999998</v>
      </c>
      <c r="P73" s="350">
        <v>2469</v>
      </c>
      <c r="Q73" s="583">
        <v>2300</v>
      </c>
      <c r="R73" s="194" t="s">
        <v>748</v>
      </c>
      <c r="T73" s="72"/>
      <c r="U73" s="72"/>
    </row>
    <row r="74" spans="2:21" ht="30" x14ac:dyDescent="0.25">
      <c r="B74" s="760" t="s">
        <v>113</v>
      </c>
      <c r="C74" s="547" t="s">
        <v>114</v>
      </c>
      <c r="D74" s="347">
        <v>4779</v>
      </c>
      <c r="E74" s="242">
        <v>5190.43</v>
      </c>
      <c r="F74" s="242">
        <v>1758.38</v>
      </c>
      <c r="G74" s="242">
        <v>45</v>
      </c>
      <c r="H74" s="242">
        <v>776</v>
      </c>
      <c r="I74" s="242">
        <v>3073.74</v>
      </c>
      <c r="J74" s="285">
        <v>2445.1</v>
      </c>
      <c r="K74" s="659">
        <v>4500</v>
      </c>
      <c r="L74" s="348">
        <v>4500</v>
      </c>
      <c r="M74" s="348">
        <v>2500</v>
      </c>
      <c r="N74" s="348">
        <v>2500</v>
      </c>
      <c r="O74" s="977">
        <v>5720.94</v>
      </c>
      <c r="P74" s="349">
        <v>5721</v>
      </c>
      <c r="Q74" s="434">
        <v>3000</v>
      </c>
      <c r="R74" s="194" t="s">
        <v>115</v>
      </c>
      <c r="T74" s="72"/>
      <c r="U74" s="72"/>
    </row>
    <row r="75" spans="2:21" ht="58.5" customHeight="1" x14ac:dyDescent="0.25">
      <c r="B75" s="760" t="s">
        <v>116</v>
      </c>
      <c r="C75" s="547" t="s">
        <v>117</v>
      </c>
      <c r="D75" s="347">
        <v>1595.43</v>
      </c>
      <c r="E75" s="242">
        <v>1446.87</v>
      </c>
      <c r="F75" s="242"/>
      <c r="G75" s="242">
        <v>1367.06</v>
      </c>
      <c r="H75" s="242"/>
      <c r="I75" s="242">
        <v>2101.8000000000002</v>
      </c>
      <c r="J75" s="285"/>
      <c r="K75" s="659">
        <v>6500</v>
      </c>
      <c r="L75" s="348">
        <v>6500</v>
      </c>
      <c r="M75" s="348">
        <v>6620</v>
      </c>
      <c r="N75" s="348">
        <v>8620</v>
      </c>
      <c r="O75" s="977">
        <v>8610.24</v>
      </c>
      <c r="P75" s="350">
        <v>8613.64</v>
      </c>
      <c r="Q75" s="583"/>
      <c r="R75" s="194" t="s">
        <v>795</v>
      </c>
      <c r="T75" s="72"/>
      <c r="U75" s="72"/>
    </row>
    <row r="76" spans="2:21" ht="21" x14ac:dyDescent="0.25">
      <c r="B76" s="762" t="s">
        <v>118</v>
      </c>
      <c r="C76" s="548" t="s">
        <v>119</v>
      </c>
      <c r="D76" s="351"/>
      <c r="E76" s="235"/>
      <c r="F76" s="235"/>
      <c r="G76" s="235"/>
      <c r="H76" s="235"/>
      <c r="I76" s="235"/>
      <c r="J76" s="236"/>
      <c r="K76" s="661"/>
      <c r="L76" s="352"/>
      <c r="M76" s="352">
        <v>415</v>
      </c>
      <c r="N76" s="352">
        <v>415</v>
      </c>
      <c r="O76" s="977">
        <v>412.33</v>
      </c>
      <c r="P76" s="350">
        <v>415</v>
      </c>
      <c r="Q76" s="583">
        <v>400</v>
      </c>
      <c r="R76" s="194" t="s">
        <v>120</v>
      </c>
      <c r="T76" s="72"/>
      <c r="U76" s="72"/>
    </row>
    <row r="77" spans="2:21" ht="30" x14ac:dyDescent="0.25">
      <c r="B77" s="760" t="s">
        <v>121</v>
      </c>
      <c r="C77" s="547" t="s">
        <v>122</v>
      </c>
      <c r="D77" s="347">
        <v>402.99</v>
      </c>
      <c r="E77" s="242">
        <v>599.39</v>
      </c>
      <c r="F77" s="242">
        <v>844.6</v>
      </c>
      <c r="G77" s="242">
        <v>735.14</v>
      </c>
      <c r="H77" s="242">
        <v>1041.92</v>
      </c>
      <c r="I77" s="242">
        <v>833.94</v>
      </c>
      <c r="J77" s="285">
        <v>8353.18</v>
      </c>
      <c r="K77" s="659">
        <v>850</v>
      </c>
      <c r="L77" s="348">
        <v>850</v>
      </c>
      <c r="M77" s="348"/>
      <c r="N77" s="348"/>
      <c r="O77" s="977"/>
      <c r="P77" s="353"/>
      <c r="Q77" s="598">
        <v>9000</v>
      </c>
      <c r="R77" s="194" t="s">
        <v>123</v>
      </c>
      <c r="T77" s="72"/>
      <c r="U77" s="72"/>
    </row>
    <row r="78" spans="2:21" ht="21" x14ac:dyDescent="0.25">
      <c r="B78" s="760" t="s">
        <v>124</v>
      </c>
      <c r="C78" s="547" t="s">
        <v>125</v>
      </c>
      <c r="D78" s="347"/>
      <c r="E78" s="242"/>
      <c r="F78" s="242"/>
      <c r="G78" s="242"/>
      <c r="H78" s="242">
        <v>2500</v>
      </c>
      <c r="I78" s="242"/>
      <c r="J78" s="285">
        <v>448</v>
      </c>
      <c r="K78" s="659"/>
      <c r="L78" s="348"/>
      <c r="M78" s="348"/>
      <c r="N78" s="348"/>
      <c r="O78" s="977"/>
      <c r="P78" s="349"/>
      <c r="Q78" s="434">
        <v>500</v>
      </c>
      <c r="R78" s="194"/>
      <c r="T78" s="72"/>
      <c r="U78" s="72"/>
    </row>
    <row r="79" spans="2:21" ht="48" customHeight="1" thickBot="1" x14ac:dyDescent="0.3">
      <c r="B79" s="763" t="s">
        <v>126</v>
      </c>
      <c r="C79" s="549" t="s">
        <v>127</v>
      </c>
      <c r="D79" s="354"/>
      <c r="E79" s="290"/>
      <c r="F79" s="290"/>
      <c r="G79" s="290"/>
      <c r="H79" s="290"/>
      <c r="I79" s="290"/>
      <c r="J79" s="291">
        <v>1350</v>
      </c>
      <c r="K79" s="662"/>
      <c r="L79" s="355"/>
      <c r="M79" s="355"/>
      <c r="N79" s="355"/>
      <c r="O79" s="978"/>
      <c r="P79" s="356"/>
      <c r="Q79" s="435"/>
      <c r="R79" s="856" t="s">
        <v>867</v>
      </c>
      <c r="T79" s="190" t="s">
        <v>829</v>
      </c>
      <c r="U79" s="72"/>
    </row>
    <row r="80" spans="2:21" ht="46.5" customHeight="1" thickTop="1" x14ac:dyDescent="0.25">
      <c r="B80" s="764"/>
      <c r="C80" s="550" t="s">
        <v>128</v>
      </c>
      <c r="D80" s="334">
        <f t="shared" ref="D80:I80" si="12">SUM(D63:D77)</f>
        <v>49984.13</v>
      </c>
      <c r="E80" s="334">
        <f t="shared" si="12"/>
        <v>48697.33</v>
      </c>
      <c r="F80" s="334">
        <f t="shared" si="12"/>
        <v>47270.389999999992</v>
      </c>
      <c r="G80" s="334">
        <f t="shared" si="12"/>
        <v>44346.04</v>
      </c>
      <c r="H80" s="334">
        <f>SUM(H63:H79)</f>
        <v>46890.84</v>
      </c>
      <c r="I80" s="334">
        <f t="shared" si="12"/>
        <v>238738.83</v>
      </c>
      <c r="J80" s="357">
        <f>SUM(J63:J79)</f>
        <v>57701.82</v>
      </c>
      <c r="K80" s="623">
        <f>SUM(K63:K77)</f>
        <v>65798.3</v>
      </c>
      <c r="L80" s="492">
        <f>SUM(L63:L77)</f>
        <v>115798.29999999999</v>
      </c>
      <c r="M80" s="492">
        <f>SUM(M63:M78)</f>
        <v>68298.679999999993</v>
      </c>
      <c r="N80" s="492">
        <f>SUM(N63:N78)</f>
        <v>79300</v>
      </c>
      <c r="O80" s="953">
        <f>SUM(O63:O79)</f>
        <v>82452.650000000009</v>
      </c>
      <c r="P80" s="997">
        <f>SUM(P63:P79)</f>
        <v>83050</v>
      </c>
      <c r="Q80" s="586">
        <f>SUM(Q63:Q79)</f>
        <v>76400</v>
      </c>
      <c r="R80" s="1035" t="s">
        <v>812</v>
      </c>
      <c r="S80" s="1035"/>
      <c r="T80" s="64" t="s">
        <v>813</v>
      </c>
      <c r="U80" s="72"/>
    </row>
    <row r="81" spans="2:21" ht="39" customHeight="1" x14ac:dyDescent="0.25">
      <c r="B81" s="719"/>
      <c r="C81" s="512"/>
      <c r="D81" s="358"/>
      <c r="E81" s="358"/>
      <c r="F81" s="358"/>
      <c r="G81" s="358"/>
      <c r="H81" s="358"/>
      <c r="I81" s="998" t="s">
        <v>892</v>
      </c>
      <c r="J81" s="627"/>
      <c r="M81" s="360"/>
      <c r="N81" s="360"/>
      <c r="O81" s="359"/>
      <c r="P81" s="361"/>
      <c r="Q81" s="599"/>
      <c r="T81" s="72"/>
      <c r="U81" s="72"/>
    </row>
    <row r="82" spans="2:21" ht="21" x14ac:dyDescent="0.25">
      <c r="B82" s="1067" t="s">
        <v>129</v>
      </c>
      <c r="C82" s="1068"/>
      <c r="D82" s="340"/>
      <c r="E82" s="340"/>
      <c r="F82" s="340"/>
      <c r="G82" s="340"/>
      <c r="H82" s="340"/>
      <c r="I82" s="340"/>
      <c r="J82" s="626"/>
      <c r="K82" s="340"/>
      <c r="L82" s="340"/>
      <c r="M82" s="340"/>
      <c r="N82" s="340"/>
      <c r="O82" s="341"/>
      <c r="P82" s="342"/>
      <c r="Q82" s="596"/>
      <c r="R82" s="75"/>
      <c r="T82" s="72"/>
      <c r="U82" s="72"/>
    </row>
    <row r="83" spans="2:21" s="57" customFormat="1" ht="69" customHeight="1" x14ac:dyDescent="0.25">
      <c r="B83" s="765" t="s">
        <v>130</v>
      </c>
      <c r="C83" s="551" t="s">
        <v>87</v>
      </c>
      <c r="D83" s="230">
        <v>16856.68</v>
      </c>
      <c r="E83" s="231">
        <v>17550.48</v>
      </c>
      <c r="F83" s="231">
        <v>18901.439999999999</v>
      </c>
      <c r="G83" s="231">
        <v>19279.560000000001</v>
      </c>
      <c r="H83" s="231">
        <v>17155.759999999998</v>
      </c>
      <c r="I83" s="231">
        <v>17822.740000000002</v>
      </c>
      <c r="J83" s="636">
        <v>20738.84</v>
      </c>
      <c r="K83" s="362">
        <v>28816.25</v>
      </c>
      <c r="L83" s="363">
        <v>28816.25</v>
      </c>
      <c r="M83" s="363">
        <v>28816.25</v>
      </c>
      <c r="N83" s="363">
        <v>28816.25</v>
      </c>
      <c r="O83" s="960">
        <v>28725.97</v>
      </c>
      <c r="P83" s="364">
        <v>28816.25</v>
      </c>
      <c r="Q83" s="362">
        <v>22257.02</v>
      </c>
      <c r="R83" s="857" t="s">
        <v>868</v>
      </c>
      <c r="T83" s="191" t="s">
        <v>832</v>
      </c>
      <c r="U83" s="58"/>
    </row>
    <row r="84" spans="2:21" ht="21" x14ac:dyDescent="0.25">
      <c r="B84" s="760" t="s">
        <v>131</v>
      </c>
      <c r="C84" s="512" t="s">
        <v>132</v>
      </c>
      <c r="D84" s="365">
        <v>15.58</v>
      </c>
      <c r="E84" s="366">
        <v>89.25</v>
      </c>
      <c r="F84" s="366"/>
      <c r="G84" s="366">
        <v>0</v>
      </c>
      <c r="H84" s="366">
        <v>210</v>
      </c>
      <c r="I84" s="242">
        <v>0</v>
      </c>
      <c r="J84" s="478">
        <v>0</v>
      </c>
      <c r="K84" s="675">
        <v>1000</v>
      </c>
      <c r="L84" s="367">
        <v>1000</v>
      </c>
      <c r="M84" s="367">
        <v>1000</v>
      </c>
      <c r="N84" s="368">
        <v>1000</v>
      </c>
      <c r="O84" s="976">
        <v>160</v>
      </c>
      <c r="P84" s="369">
        <v>1000</v>
      </c>
      <c r="Q84" s="595">
        <v>9000</v>
      </c>
      <c r="R84" s="79" t="s">
        <v>841</v>
      </c>
      <c r="T84" s="72"/>
      <c r="U84" s="72"/>
    </row>
    <row r="85" spans="2:21" ht="15" customHeight="1" x14ac:dyDescent="0.25">
      <c r="B85" s="761"/>
      <c r="C85" s="512"/>
      <c r="E85" s="366"/>
      <c r="F85" s="366"/>
      <c r="G85" s="366"/>
      <c r="H85" s="366"/>
      <c r="I85" s="366"/>
      <c r="J85" s="478"/>
      <c r="K85" s="676"/>
      <c r="L85" s="370"/>
      <c r="M85" s="370"/>
      <c r="N85" s="371"/>
      <c r="O85" s="963"/>
      <c r="P85" s="372"/>
      <c r="Q85" s="600"/>
      <c r="R85" s="79"/>
      <c r="T85" s="72"/>
      <c r="U85" s="72"/>
    </row>
    <row r="86" spans="2:21" ht="21.75" thickBot="1" x14ac:dyDescent="0.3">
      <c r="B86" s="763" t="s">
        <v>133</v>
      </c>
      <c r="C86" s="552" t="s">
        <v>134</v>
      </c>
      <c r="D86" s="354">
        <v>0</v>
      </c>
      <c r="E86" s="290">
        <v>82.81</v>
      </c>
      <c r="F86" s="290">
        <v>0</v>
      </c>
      <c r="G86" s="290">
        <v>444.85</v>
      </c>
      <c r="H86" s="290">
        <v>478.4</v>
      </c>
      <c r="I86" s="290">
        <v>1.99</v>
      </c>
      <c r="J86" s="481">
        <v>240.93</v>
      </c>
      <c r="K86" s="657">
        <v>260</v>
      </c>
      <c r="L86" s="315">
        <v>260</v>
      </c>
      <c r="M86" s="315">
        <v>260</v>
      </c>
      <c r="N86" s="316">
        <v>260</v>
      </c>
      <c r="O86" s="983">
        <v>0</v>
      </c>
      <c r="P86" s="305">
        <v>260</v>
      </c>
      <c r="Q86" s="601"/>
      <c r="R86" s="80"/>
      <c r="T86" s="72"/>
      <c r="U86" s="72"/>
    </row>
    <row r="87" spans="2:21" ht="26.25" customHeight="1" thickTop="1" x14ac:dyDescent="0.25">
      <c r="B87" s="764"/>
      <c r="C87" s="550" t="s">
        <v>135</v>
      </c>
      <c r="D87" s="333">
        <f t="shared" ref="D87:J87" si="13">SUM(D83:D86)</f>
        <v>16872.260000000002</v>
      </c>
      <c r="E87" s="333">
        <f t="shared" si="13"/>
        <v>17722.54</v>
      </c>
      <c r="F87" s="333">
        <f t="shared" si="13"/>
        <v>18901.439999999999</v>
      </c>
      <c r="G87" s="333">
        <f t="shared" si="13"/>
        <v>19724.41</v>
      </c>
      <c r="H87" s="333">
        <f t="shared" si="13"/>
        <v>17844.16</v>
      </c>
      <c r="I87" s="333">
        <f t="shared" si="13"/>
        <v>17824.730000000003</v>
      </c>
      <c r="J87" s="395">
        <f t="shared" si="13"/>
        <v>20979.77</v>
      </c>
      <c r="K87" s="677">
        <f t="shared" ref="K87:P87" si="14">SUM(K83:K86)</f>
        <v>30076.25</v>
      </c>
      <c r="L87" s="334">
        <f t="shared" si="14"/>
        <v>30076.25</v>
      </c>
      <c r="M87" s="334">
        <f t="shared" si="14"/>
        <v>30076.25</v>
      </c>
      <c r="N87" s="334">
        <f t="shared" si="14"/>
        <v>30076.25</v>
      </c>
      <c r="O87" s="955">
        <f t="shared" si="14"/>
        <v>28885.97</v>
      </c>
      <c r="P87" s="373">
        <f t="shared" si="14"/>
        <v>30076.25</v>
      </c>
      <c r="Q87" s="586">
        <f>SUM(Q83:Q86)</f>
        <v>31257.02</v>
      </c>
      <c r="R87" s="1029" t="s">
        <v>839</v>
      </c>
      <c r="T87" s="72"/>
      <c r="U87" s="72"/>
    </row>
    <row r="88" spans="2:21" ht="37.5" customHeight="1" x14ac:dyDescent="0.25">
      <c r="B88" s="719"/>
      <c r="C88" s="512"/>
      <c r="D88" s="758"/>
      <c r="E88" s="758"/>
      <c r="F88" s="758"/>
      <c r="G88" s="758"/>
      <c r="H88" s="758"/>
      <c r="I88" s="758"/>
      <c r="J88" s="338"/>
      <c r="K88" s="1036" t="s">
        <v>796</v>
      </c>
      <c r="L88" s="1037"/>
      <c r="M88" s="1039" t="s">
        <v>860</v>
      </c>
      <c r="N88" s="1040"/>
      <c r="O88" s="1040"/>
      <c r="P88" s="1041"/>
      <c r="Q88" s="599"/>
      <c r="R88" s="1030"/>
      <c r="T88" s="72"/>
      <c r="U88" s="72"/>
    </row>
    <row r="89" spans="2:21" ht="21" x14ac:dyDescent="0.25">
      <c r="B89" s="1019" t="s">
        <v>136</v>
      </c>
      <c r="C89" s="1020"/>
      <c r="D89" s="340"/>
      <c r="E89" s="340"/>
      <c r="F89" s="340"/>
      <c r="G89" s="340"/>
      <c r="H89" s="340"/>
      <c r="I89" s="340"/>
      <c r="J89" s="341"/>
      <c r="K89" s="678"/>
      <c r="L89" s="340"/>
      <c r="M89" s="340"/>
      <c r="N89" s="340"/>
      <c r="O89" s="341"/>
      <c r="P89" s="342"/>
      <c r="Q89" s="596"/>
      <c r="R89" s="340"/>
      <c r="T89" s="72"/>
      <c r="U89" s="72"/>
    </row>
    <row r="90" spans="2:21" s="57" customFormat="1" ht="75" x14ac:dyDescent="0.25">
      <c r="B90" s="766" t="s">
        <v>137</v>
      </c>
      <c r="C90" s="512" t="s">
        <v>138</v>
      </c>
      <c r="D90" s="374">
        <v>2177.5100000000002</v>
      </c>
      <c r="E90" s="345">
        <v>7040.64</v>
      </c>
      <c r="F90" s="345">
        <v>4963</v>
      </c>
      <c r="G90" s="345">
        <v>9314.5300000000007</v>
      </c>
      <c r="H90" s="345">
        <v>3422.92</v>
      </c>
      <c r="I90" s="345">
        <v>10572.19</v>
      </c>
      <c r="J90" s="663">
        <v>5075.5200000000004</v>
      </c>
      <c r="K90" s="679">
        <v>5000</v>
      </c>
      <c r="L90" s="375">
        <v>5000</v>
      </c>
      <c r="M90" s="375">
        <v>7000</v>
      </c>
      <c r="N90" s="375">
        <v>7000</v>
      </c>
      <c r="O90" s="960">
        <v>7590.9</v>
      </c>
      <c r="P90" s="376">
        <v>7800</v>
      </c>
      <c r="Q90" s="597">
        <v>2000</v>
      </c>
      <c r="R90" s="81" t="s">
        <v>139</v>
      </c>
      <c r="T90" s="58"/>
      <c r="U90" s="58"/>
    </row>
    <row r="91" spans="2:21" s="58" customFormat="1" ht="39.75" customHeight="1" x14ac:dyDescent="0.25">
      <c r="B91" s="767" t="s">
        <v>140</v>
      </c>
      <c r="C91" s="553" t="s">
        <v>141</v>
      </c>
      <c r="D91" s="377">
        <v>335</v>
      </c>
      <c r="E91" s="352">
        <v>838.12</v>
      </c>
      <c r="F91" s="352">
        <v>945</v>
      </c>
      <c r="G91" s="352">
        <v>1604.3</v>
      </c>
      <c r="H91" s="352">
        <v>282.45</v>
      </c>
      <c r="I91" s="352">
        <v>1170</v>
      </c>
      <c r="J91" s="664">
        <v>278.75</v>
      </c>
      <c r="K91" s="680">
        <v>1500</v>
      </c>
      <c r="L91" s="378">
        <v>1500</v>
      </c>
      <c r="M91" s="378">
        <v>500</v>
      </c>
      <c r="N91" s="378">
        <v>500</v>
      </c>
      <c r="O91" s="961">
        <v>494</v>
      </c>
      <c r="P91" s="303">
        <v>500</v>
      </c>
      <c r="Q91" s="583">
        <v>150</v>
      </c>
      <c r="R91" s="76" t="s">
        <v>869</v>
      </c>
    </row>
    <row r="92" spans="2:21" s="57" customFormat="1" ht="45" x14ac:dyDescent="0.25">
      <c r="B92" s="760" t="s">
        <v>142</v>
      </c>
      <c r="C92" s="554" t="s">
        <v>143</v>
      </c>
      <c r="D92" s="379"/>
      <c r="E92" s="348"/>
      <c r="F92" s="348"/>
      <c r="G92" s="348">
        <v>1500</v>
      </c>
      <c r="H92" s="348">
        <v>0</v>
      </c>
      <c r="I92" s="348">
        <v>461.75</v>
      </c>
      <c r="J92" s="665">
        <v>461.75</v>
      </c>
      <c r="K92" s="681">
        <v>1000</v>
      </c>
      <c r="L92" s="380">
        <v>1000</v>
      </c>
      <c r="M92" s="380">
        <v>1000</v>
      </c>
      <c r="N92" s="380">
        <v>1000</v>
      </c>
      <c r="O92" s="961">
        <v>1000</v>
      </c>
      <c r="P92" s="304">
        <v>1000</v>
      </c>
      <c r="Q92" s="434">
        <v>1000</v>
      </c>
      <c r="R92" s="82" t="s">
        <v>749</v>
      </c>
    </row>
    <row r="93" spans="2:21" ht="21" customHeight="1" x14ac:dyDescent="0.25">
      <c r="B93" s="760" t="s">
        <v>144</v>
      </c>
      <c r="C93" s="547" t="s">
        <v>92</v>
      </c>
      <c r="D93" s="379">
        <v>593.83000000000004</v>
      </c>
      <c r="E93" s="348">
        <v>1379.88</v>
      </c>
      <c r="F93" s="348">
        <v>878.4</v>
      </c>
      <c r="G93" s="348">
        <v>2843.23</v>
      </c>
      <c r="H93" s="348">
        <v>525.83000000000004</v>
      </c>
      <c r="I93" s="348">
        <v>4132.78</v>
      </c>
      <c r="J93" s="665">
        <v>6303.13</v>
      </c>
      <c r="K93" s="681">
        <v>1500</v>
      </c>
      <c r="L93" s="380">
        <v>1500</v>
      </c>
      <c r="M93" s="380">
        <v>2500</v>
      </c>
      <c r="N93" s="380">
        <v>2500</v>
      </c>
      <c r="O93" s="961">
        <v>2092.66</v>
      </c>
      <c r="P93" s="304">
        <v>2051</v>
      </c>
      <c r="Q93" s="434">
        <v>1500</v>
      </c>
      <c r="R93" s="82"/>
    </row>
    <row r="94" spans="2:21" ht="21" customHeight="1" x14ac:dyDescent="0.25">
      <c r="B94" s="761" t="s">
        <v>145</v>
      </c>
      <c r="C94" s="512" t="s">
        <v>95</v>
      </c>
      <c r="D94" s="379">
        <v>577.92999999999995</v>
      </c>
      <c r="E94" s="348">
        <v>757.1</v>
      </c>
      <c r="F94" s="348">
        <v>962.95</v>
      </c>
      <c r="G94" s="348">
        <v>2003.45</v>
      </c>
      <c r="H94" s="348">
        <v>1257.31</v>
      </c>
      <c r="I94" s="348">
        <v>3711.41</v>
      </c>
      <c r="J94" s="665">
        <v>1836.56</v>
      </c>
      <c r="K94" s="681">
        <v>3000</v>
      </c>
      <c r="L94" s="380">
        <v>3000</v>
      </c>
      <c r="M94" s="380">
        <v>2000</v>
      </c>
      <c r="N94" s="380">
        <v>2000</v>
      </c>
      <c r="O94" s="961">
        <v>1928.64</v>
      </c>
      <c r="P94" s="304">
        <v>2000</v>
      </c>
      <c r="Q94" s="434">
        <v>500</v>
      </c>
      <c r="R94" s="82"/>
    </row>
    <row r="95" spans="2:21" ht="21" customHeight="1" x14ac:dyDescent="0.25">
      <c r="B95" s="869" t="s">
        <v>146</v>
      </c>
      <c r="C95" s="554" t="s">
        <v>98</v>
      </c>
      <c r="D95" s="379">
        <v>0</v>
      </c>
      <c r="E95" s="348">
        <v>1117.5</v>
      </c>
      <c r="F95" s="348">
        <v>420</v>
      </c>
      <c r="G95" s="348">
        <v>2492.5</v>
      </c>
      <c r="H95" s="348">
        <v>1087.27</v>
      </c>
      <c r="I95" s="348">
        <v>4796.67</v>
      </c>
      <c r="J95" s="665">
        <v>895.78</v>
      </c>
      <c r="K95" s="681">
        <v>3800</v>
      </c>
      <c r="L95" s="380">
        <v>3800</v>
      </c>
      <c r="M95" s="380">
        <v>1300</v>
      </c>
      <c r="N95" s="380">
        <v>1300</v>
      </c>
      <c r="O95" s="961">
        <v>1415</v>
      </c>
      <c r="P95" s="304">
        <v>1500</v>
      </c>
      <c r="Q95" s="434">
        <v>150</v>
      </c>
      <c r="R95" s="76"/>
    </row>
    <row r="96" spans="2:21" ht="21" customHeight="1" x14ac:dyDescent="0.25">
      <c r="B96" s="769" t="s">
        <v>147</v>
      </c>
      <c r="C96" s="555" t="s">
        <v>108</v>
      </c>
      <c r="D96" s="379">
        <v>43.2</v>
      </c>
      <c r="E96" s="348">
        <v>70.010000000000005</v>
      </c>
      <c r="F96" s="348">
        <v>25</v>
      </c>
      <c r="G96" s="348">
        <v>157.28</v>
      </c>
      <c r="H96" s="348">
        <v>366.34</v>
      </c>
      <c r="I96" s="348">
        <v>482.74</v>
      </c>
      <c r="J96" s="665">
        <v>302.81</v>
      </c>
      <c r="K96" s="681">
        <v>500</v>
      </c>
      <c r="L96" s="380">
        <v>500</v>
      </c>
      <c r="M96" s="380">
        <v>500</v>
      </c>
      <c r="N96" s="380">
        <v>500</v>
      </c>
      <c r="O96" s="961">
        <v>428.14</v>
      </c>
      <c r="P96" s="304">
        <v>500</v>
      </c>
      <c r="Q96" s="434">
        <v>150</v>
      </c>
      <c r="R96" s="76" t="s">
        <v>148</v>
      </c>
    </row>
    <row r="97" spans="2:20" ht="32.25" customHeight="1" x14ac:dyDescent="0.25">
      <c r="B97" s="762" t="s">
        <v>149</v>
      </c>
      <c r="C97" s="556" t="s">
        <v>150</v>
      </c>
      <c r="D97" s="377">
        <v>0</v>
      </c>
      <c r="E97" s="352">
        <v>0</v>
      </c>
      <c r="F97" s="352"/>
      <c r="G97" s="352">
        <v>0</v>
      </c>
      <c r="H97" s="352">
        <v>0</v>
      </c>
      <c r="I97" s="352">
        <v>0</v>
      </c>
      <c r="J97" s="664">
        <v>5012.91</v>
      </c>
      <c r="K97" s="680">
        <v>1</v>
      </c>
      <c r="L97" s="378">
        <v>1</v>
      </c>
      <c r="M97" s="378">
        <v>1501</v>
      </c>
      <c r="N97" s="378">
        <v>1501</v>
      </c>
      <c r="O97" s="961">
        <v>1333.21</v>
      </c>
      <c r="P97" s="303">
        <v>1400</v>
      </c>
      <c r="Q97" s="583">
        <v>100</v>
      </c>
      <c r="R97" s="82"/>
    </row>
    <row r="98" spans="2:20" ht="21" x14ac:dyDescent="0.25">
      <c r="B98" s="761" t="s">
        <v>151</v>
      </c>
      <c r="C98" s="512" t="s">
        <v>152</v>
      </c>
      <c r="D98" s="379">
        <v>16.920000000000002</v>
      </c>
      <c r="E98" s="348">
        <v>90.06</v>
      </c>
      <c r="F98" s="348">
        <v>82.46</v>
      </c>
      <c r="G98" s="348">
        <v>79.19</v>
      </c>
      <c r="H98" s="348">
        <v>235.98</v>
      </c>
      <c r="I98" s="348">
        <v>515.12</v>
      </c>
      <c r="J98" s="665">
        <v>346.91</v>
      </c>
      <c r="K98" s="681">
        <v>500</v>
      </c>
      <c r="L98" s="380">
        <v>500</v>
      </c>
      <c r="M98" s="380">
        <v>500</v>
      </c>
      <c r="N98" s="380">
        <v>500</v>
      </c>
      <c r="O98" s="961">
        <v>32.76</v>
      </c>
      <c r="P98" s="304">
        <v>50</v>
      </c>
      <c r="Q98" s="434">
        <v>100</v>
      </c>
      <c r="R98" s="82" t="s">
        <v>779</v>
      </c>
    </row>
    <row r="99" spans="2:20" ht="21.75" thickBot="1" x14ac:dyDescent="0.3">
      <c r="B99" s="770" t="s">
        <v>153</v>
      </c>
      <c r="C99" s="557" t="s">
        <v>154</v>
      </c>
      <c r="D99" s="381"/>
      <c r="E99" s="355"/>
      <c r="F99" s="355"/>
      <c r="G99" s="355"/>
      <c r="H99" s="355"/>
      <c r="I99" s="355"/>
      <c r="J99" s="666">
        <v>699.54</v>
      </c>
      <c r="K99" s="682"/>
      <c r="L99" s="382"/>
      <c r="M99" s="382"/>
      <c r="N99" s="382"/>
      <c r="O99" s="975"/>
      <c r="P99" s="270"/>
      <c r="Q99" s="435"/>
      <c r="R99" s="83"/>
    </row>
    <row r="100" spans="2:20" ht="21" customHeight="1" thickTop="1" x14ac:dyDescent="0.25">
      <c r="B100" s="764"/>
      <c r="C100" s="550" t="s">
        <v>155</v>
      </c>
      <c r="D100" s="333">
        <f t="shared" ref="D100:I100" si="15">SUM(D90:D98)</f>
        <v>3744.39</v>
      </c>
      <c r="E100" s="333">
        <f t="shared" si="15"/>
        <v>11293.31</v>
      </c>
      <c r="F100" s="333">
        <f t="shared" si="15"/>
        <v>8276.8099999999977</v>
      </c>
      <c r="G100" s="333">
        <f t="shared" si="15"/>
        <v>19994.479999999996</v>
      </c>
      <c r="H100" s="333">
        <f t="shared" si="15"/>
        <v>7178.1</v>
      </c>
      <c r="I100" s="333">
        <f t="shared" si="15"/>
        <v>25842.660000000003</v>
      </c>
      <c r="J100" s="333">
        <f>SUM(J90:J99)</f>
        <v>21213.66</v>
      </c>
      <c r="K100" s="677">
        <f>SUM(K90:K98)</f>
        <v>16801</v>
      </c>
      <c r="L100" s="334">
        <f>SUM(L90:L98)</f>
        <v>16801</v>
      </c>
      <c r="M100" s="334">
        <f>SUM(M90:M99)</f>
        <v>16801</v>
      </c>
      <c r="N100" s="334">
        <f>SUM(N90:N99)</f>
        <v>16801</v>
      </c>
      <c r="O100" s="954">
        <f>SUM(O90:O99)</f>
        <v>16315.31</v>
      </c>
      <c r="P100" s="373">
        <f>SUM(P90:P99)</f>
        <v>16801</v>
      </c>
      <c r="Q100" s="586">
        <f>SUM(Q90:Q99)</f>
        <v>5650</v>
      </c>
    </row>
    <row r="101" spans="2:20" ht="18" customHeight="1" x14ac:dyDescent="0.25">
      <c r="B101" s="719"/>
      <c r="C101" s="512"/>
      <c r="D101" s="758"/>
      <c r="E101" s="758"/>
      <c r="F101" s="758"/>
      <c r="G101" s="758"/>
      <c r="H101" s="758"/>
      <c r="I101" s="758"/>
      <c r="J101" s="338"/>
      <c r="K101" s="683"/>
      <c r="L101" s="758"/>
      <c r="M101" s="758"/>
      <c r="N101" s="758"/>
      <c r="O101" s="383"/>
      <c r="P101" s="339"/>
      <c r="Q101" s="595"/>
      <c r="R101" s="77"/>
    </row>
    <row r="102" spans="2:20" ht="21" x14ac:dyDescent="0.25">
      <c r="B102" s="1019" t="s">
        <v>156</v>
      </c>
      <c r="C102" s="1020"/>
      <c r="D102" s="340"/>
      <c r="E102" s="340"/>
      <c r="F102" s="340"/>
      <c r="G102" s="340"/>
      <c r="H102" s="340"/>
      <c r="I102" s="340"/>
      <c r="J102" s="341"/>
      <c r="K102" s="678"/>
      <c r="L102" s="340"/>
      <c r="M102" s="340"/>
      <c r="N102" s="340"/>
      <c r="O102" s="341"/>
      <c r="P102" s="342"/>
      <c r="Q102" s="596"/>
      <c r="R102" s="75"/>
    </row>
    <row r="103" spans="2:20" ht="29.25" customHeight="1" x14ac:dyDescent="0.25">
      <c r="B103" s="771" t="s">
        <v>157</v>
      </c>
      <c r="C103" s="558" t="s">
        <v>87</v>
      </c>
      <c r="D103" s="343">
        <v>7490.79</v>
      </c>
      <c r="E103" s="344">
        <v>100</v>
      </c>
      <c r="F103" s="344">
        <v>100</v>
      </c>
      <c r="G103" s="344">
        <v>100</v>
      </c>
      <c r="H103" s="344">
        <v>92.35</v>
      </c>
      <c r="I103" s="344">
        <v>92.35</v>
      </c>
      <c r="J103" s="644">
        <v>0</v>
      </c>
      <c r="K103" s="679">
        <v>100</v>
      </c>
      <c r="L103" s="384">
        <v>100</v>
      </c>
      <c r="M103" s="375">
        <v>100</v>
      </c>
      <c r="N103" s="375">
        <v>100</v>
      </c>
      <c r="O103" s="960">
        <v>100</v>
      </c>
      <c r="P103" s="376">
        <v>100</v>
      </c>
      <c r="Q103" s="597">
        <v>100</v>
      </c>
      <c r="R103" s="858" t="s">
        <v>870</v>
      </c>
    </row>
    <row r="104" spans="2:20" ht="26.25" customHeight="1" x14ac:dyDescent="0.25">
      <c r="B104" s="772" t="s">
        <v>158</v>
      </c>
      <c r="C104" s="559" t="s">
        <v>92</v>
      </c>
      <c r="D104" s="347">
        <v>246.52</v>
      </c>
      <c r="E104" s="242">
        <v>33.47</v>
      </c>
      <c r="F104" s="242">
        <v>258.77999999999997</v>
      </c>
      <c r="G104" s="242">
        <v>117.19</v>
      </c>
      <c r="H104" s="242">
        <v>5.49</v>
      </c>
      <c r="I104" s="242">
        <v>388.96</v>
      </c>
      <c r="J104" s="478">
        <v>325.89</v>
      </c>
      <c r="K104" s="681">
        <v>300</v>
      </c>
      <c r="L104" s="385">
        <v>300</v>
      </c>
      <c r="M104" s="385">
        <v>301</v>
      </c>
      <c r="N104" s="385">
        <v>301</v>
      </c>
      <c r="O104" s="961">
        <v>213.03</v>
      </c>
      <c r="P104" s="303">
        <v>216</v>
      </c>
      <c r="Q104" s="583">
        <v>300</v>
      </c>
      <c r="R104" s="196"/>
    </row>
    <row r="105" spans="2:20" ht="26.25" customHeight="1" x14ac:dyDescent="0.25">
      <c r="B105" s="772" t="s">
        <v>159</v>
      </c>
      <c r="C105" s="559" t="s">
        <v>95</v>
      </c>
      <c r="D105" s="347">
        <v>11.05</v>
      </c>
      <c r="E105" s="242">
        <v>106.91</v>
      </c>
      <c r="F105" s="242">
        <v>44</v>
      </c>
      <c r="G105" s="242">
        <v>27.5</v>
      </c>
      <c r="H105" s="242">
        <v>82.94</v>
      </c>
      <c r="I105" s="242">
        <v>12</v>
      </c>
      <c r="J105" s="478"/>
      <c r="K105" s="681">
        <v>200</v>
      </c>
      <c r="L105" s="385">
        <v>200</v>
      </c>
      <c r="M105" s="380">
        <v>200</v>
      </c>
      <c r="N105" s="380">
        <v>200</v>
      </c>
      <c r="O105" s="961">
        <v>477.96</v>
      </c>
      <c r="P105" s="303">
        <v>1200</v>
      </c>
      <c r="Q105" s="583">
        <v>200</v>
      </c>
      <c r="R105" s="196"/>
    </row>
    <row r="106" spans="2:20" ht="26.25" customHeight="1" x14ac:dyDescent="0.25">
      <c r="B106" s="772" t="s">
        <v>160</v>
      </c>
      <c r="C106" s="559" t="s">
        <v>134</v>
      </c>
      <c r="D106" s="347"/>
      <c r="E106" s="242"/>
      <c r="F106" s="242"/>
      <c r="G106" s="242">
        <v>58.83</v>
      </c>
      <c r="H106" s="242">
        <v>0</v>
      </c>
      <c r="I106" s="242">
        <v>257.69</v>
      </c>
      <c r="J106" s="478">
        <v>0</v>
      </c>
      <c r="K106" s="681">
        <v>1</v>
      </c>
      <c r="L106" s="385">
        <v>1</v>
      </c>
      <c r="M106" s="380"/>
      <c r="N106" s="380"/>
      <c r="O106" s="961">
        <v>0</v>
      </c>
      <c r="P106" s="303">
        <v>0</v>
      </c>
      <c r="Q106" s="583">
        <v>0</v>
      </c>
      <c r="R106" s="196"/>
    </row>
    <row r="107" spans="2:20" ht="26.25" customHeight="1" x14ac:dyDescent="0.25">
      <c r="B107" s="772" t="s">
        <v>161</v>
      </c>
      <c r="C107" s="559" t="s">
        <v>162</v>
      </c>
      <c r="D107" s="347">
        <v>1075</v>
      </c>
      <c r="E107" s="242">
        <v>1293</v>
      </c>
      <c r="F107" s="242">
        <v>1474</v>
      </c>
      <c r="G107" s="242">
        <v>1551</v>
      </c>
      <c r="H107" s="242">
        <v>1824</v>
      </c>
      <c r="I107" s="242">
        <v>1249</v>
      </c>
      <c r="J107" s="478">
        <v>1013</v>
      </c>
      <c r="K107" s="681">
        <v>2000</v>
      </c>
      <c r="L107" s="385">
        <v>2000</v>
      </c>
      <c r="M107" s="380">
        <v>12000</v>
      </c>
      <c r="N107" s="380">
        <v>12000</v>
      </c>
      <c r="O107" s="881">
        <v>11285.27</v>
      </c>
      <c r="P107" s="303">
        <v>11300</v>
      </c>
      <c r="Q107" s="583">
        <v>2000</v>
      </c>
      <c r="R107" s="196" t="s">
        <v>163</v>
      </c>
    </row>
    <row r="108" spans="2:20" ht="15" customHeight="1" x14ac:dyDescent="0.25">
      <c r="B108" s="772"/>
      <c r="C108" s="559"/>
      <c r="D108" s="347">
        <v>1378.17</v>
      </c>
      <c r="E108" s="242"/>
      <c r="F108" s="242"/>
      <c r="G108" s="242"/>
      <c r="H108" s="242"/>
      <c r="I108" s="242"/>
      <c r="J108" s="478"/>
      <c r="K108" s="684"/>
      <c r="L108" s="338"/>
      <c r="M108" s="338"/>
      <c r="N108" s="338"/>
      <c r="O108" s="957"/>
      <c r="P108" s="386"/>
      <c r="Q108" s="583"/>
      <c r="R108" s="736"/>
    </row>
    <row r="109" spans="2:20" ht="45.75" thickBot="1" x14ac:dyDescent="0.3">
      <c r="B109" s="773" t="s">
        <v>164</v>
      </c>
      <c r="C109" s="560" t="s">
        <v>165</v>
      </c>
      <c r="D109" s="354">
        <v>17719.18</v>
      </c>
      <c r="E109" s="290">
        <v>30888.04</v>
      </c>
      <c r="F109" s="290">
        <v>30728.04</v>
      </c>
      <c r="G109" s="290">
        <v>30728.04</v>
      </c>
      <c r="H109" s="290">
        <v>30728.04</v>
      </c>
      <c r="I109" s="290">
        <v>33271.74</v>
      </c>
      <c r="J109" s="481">
        <v>33420</v>
      </c>
      <c r="K109" s="387">
        <v>45000</v>
      </c>
      <c r="L109" s="388">
        <v>45000</v>
      </c>
      <c r="M109" s="388">
        <v>45000</v>
      </c>
      <c r="N109" s="388">
        <v>45000</v>
      </c>
      <c r="O109" s="819">
        <v>49530</v>
      </c>
      <c r="P109" s="389">
        <v>49200</v>
      </c>
      <c r="Q109" s="602">
        <v>45000</v>
      </c>
      <c r="R109" s="23"/>
      <c r="T109" s="23" t="s">
        <v>830</v>
      </c>
    </row>
    <row r="110" spans="2:20" ht="21.75" thickTop="1" x14ac:dyDescent="0.25">
      <c r="B110" s="1065" t="s">
        <v>166</v>
      </c>
      <c r="C110" s="1066"/>
      <c r="D110" s="774">
        <f t="shared" ref="D110:J110" si="16">SUM(D103:D109)</f>
        <v>27920.71</v>
      </c>
      <c r="E110" s="774">
        <f t="shared" si="16"/>
        <v>32421.420000000002</v>
      </c>
      <c r="F110" s="774">
        <f t="shared" si="16"/>
        <v>32604.82</v>
      </c>
      <c r="G110" s="774">
        <f t="shared" si="16"/>
        <v>32582.560000000001</v>
      </c>
      <c r="H110" s="774">
        <f t="shared" si="16"/>
        <v>32732.82</v>
      </c>
      <c r="I110" s="775">
        <f t="shared" si="16"/>
        <v>35271.74</v>
      </c>
      <c r="J110" s="395">
        <f t="shared" si="16"/>
        <v>34758.89</v>
      </c>
      <c r="K110" s="685">
        <f t="shared" ref="K110:P110" si="17">SUM(K103:K109)</f>
        <v>47601</v>
      </c>
      <c r="L110" s="774">
        <f t="shared" si="17"/>
        <v>47601</v>
      </c>
      <c r="M110" s="776">
        <f t="shared" ref="M110" si="18">SUM(M103:M109)</f>
        <v>57601</v>
      </c>
      <c r="N110" s="777">
        <f t="shared" si="17"/>
        <v>57601</v>
      </c>
      <c r="O110" s="795">
        <f t="shared" si="17"/>
        <v>61606.26</v>
      </c>
      <c r="P110" s="501">
        <f t="shared" si="17"/>
        <v>62016</v>
      </c>
      <c r="Q110" s="603">
        <f>SUM(Q103:Q109)</f>
        <v>47600</v>
      </c>
      <c r="R110" s="736"/>
    </row>
    <row r="111" spans="2:20" ht="16.5" customHeight="1" x14ac:dyDescent="0.25">
      <c r="B111" s="719"/>
      <c r="C111" s="512"/>
      <c r="D111" s="758"/>
      <c r="E111" s="758"/>
      <c r="F111" s="758"/>
      <c r="G111" s="758"/>
      <c r="H111" s="758"/>
      <c r="I111" s="758"/>
      <c r="J111" s="338"/>
      <c r="K111" s="683"/>
      <c r="L111" s="758"/>
      <c r="M111" s="758"/>
      <c r="N111" s="758"/>
      <c r="O111" s="383"/>
      <c r="P111" s="339"/>
      <c r="Q111" s="595"/>
    </row>
    <row r="112" spans="2:20" ht="21" x14ac:dyDescent="0.25">
      <c r="B112" s="1019" t="s">
        <v>167</v>
      </c>
      <c r="C112" s="1020"/>
      <c r="D112" s="340"/>
      <c r="E112" s="340"/>
      <c r="F112" s="340"/>
      <c r="G112" s="340"/>
      <c r="H112" s="340"/>
      <c r="I112" s="340"/>
      <c r="J112" s="341"/>
      <c r="K112" s="678"/>
      <c r="L112" s="340"/>
      <c r="M112" s="340"/>
      <c r="N112" s="340"/>
      <c r="O112" s="341"/>
      <c r="P112" s="342"/>
      <c r="Q112" s="596"/>
      <c r="R112" s="75"/>
    </row>
    <row r="113" spans="2:21" s="57" customFormat="1" ht="49.5" customHeight="1" x14ac:dyDescent="0.25">
      <c r="B113" s="778" t="s">
        <v>168</v>
      </c>
      <c r="C113" s="562" t="s">
        <v>87</v>
      </c>
      <c r="D113" s="343">
        <v>29945.52</v>
      </c>
      <c r="E113" s="344">
        <v>30544.44</v>
      </c>
      <c r="F113" s="344">
        <v>31155.24</v>
      </c>
      <c r="G113" s="344">
        <v>31778.400000000001</v>
      </c>
      <c r="H113" s="344">
        <v>26258.2</v>
      </c>
      <c r="I113" s="344">
        <v>27499.79</v>
      </c>
      <c r="J113" s="667">
        <v>32168.13</v>
      </c>
      <c r="K113" s="686">
        <v>40943</v>
      </c>
      <c r="L113" s="498">
        <v>40943.410000000003</v>
      </c>
      <c r="M113" s="391">
        <v>40943.410000000003</v>
      </c>
      <c r="N113" s="392">
        <v>40943.410000000003</v>
      </c>
      <c r="O113" s="960">
        <v>40866.199999999997</v>
      </c>
      <c r="P113" s="376">
        <v>40943</v>
      </c>
      <c r="Q113" s="597">
        <v>35686.800000000003</v>
      </c>
      <c r="R113" s="78" t="s">
        <v>871</v>
      </c>
      <c r="T113" s="191" t="s">
        <v>831</v>
      </c>
      <c r="U113" s="188"/>
    </row>
    <row r="114" spans="2:21" s="57" customFormat="1" ht="30.75" customHeight="1" x14ac:dyDescent="0.25">
      <c r="B114" s="779"/>
      <c r="C114" s="563" t="s">
        <v>844</v>
      </c>
      <c r="D114" s="506"/>
      <c r="E114" s="507">
        <v>838.31</v>
      </c>
      <c r="F114" s="507"/>
      <c r="G114" s="507"/>
      <c r="H114" s="507"/>
      <c r="I114" s="507"/>
      <c r="J114" s="668"/>
      <c r="K114" s="687"/>
      <c r="L114" s="508"/>
      <c r="M114" s="509"/>
      <c r="N114" s="510"/>
      <c r="O114" s="972"/>
      <c r="P114" s="505"/>
      <c r="Q114" s="604"/>
      <c r="R114" s="736"/>
      <c r="T114" s="191"/>
      <c r="U114" s="188"/>
    </row>
    <row r="115" spans="2:21" s="57" customFormat="1" ht="30" customHeight="1" x14ac:dyDescent="0.25">
      <c r="B115" s="780" t="s">
        <v>169</v>
      </c>
      <c r="C115" s="564" t="s">
        <v>170</v>
      </c>
      <c r="D115" s="347">
        <v>1853.78</v>
      </c>
      <c r="E115" s="242">
        <v>11420.84</v>
      </c>
      <c r="F115" s="242">
        <v>15241.13</v>
      </c>
      <c r="G115" s="242">
        <v>18101.46</v>
      </c>
      <c r="H115" s="242">
        <v>14934.94</v>
      </c>
      <c r="I115" s="242">
        <v>13031.7</v>
      </c>
      <c r="J115" s="478">
        <v>14679.12</v>
      </c>
      <c r="K115" s="655">
        <v>24576</v>
      </c>
      <c r="L115" s="286">
        <v>24576</v>
      </c>
      <c r="M115" s="286">
        <v>24567</v>
      </c>
      <c r="N115" s="287">
        <v>23667</v>
      </c>
      <c r="O115" s="961">
        <v>14415</v>
      </c>
      <c r="P115" s="304">
        <v>14502</v>
      </c>
      <c r="Q115" s="434">
        <v>8000</v>
      </c>
      <c r="R115" s="197" t="s">
        <v>750</v>
      </c>
    </row>
    <row r="116" spans="2:21" ht="26.25" customHeight="1" x14ac:dyDescent="0.25">
      <c r="B116" s="780" t="s">
        <v>171</v>
      </c>
      <c r="C116" s="564" t="s">
        <v>92</v>
      </c>
      <c r="D116" s="347">
        <v>583.64</v>
      </c>
      <c r="E116" s="242">
        <v>687.75</v>
      </c>
      <c r="F116" s="242">
        <v>635.32000000000005</v>
      </c>
      <c r="G116" s="242">
        <v>388.55</v>
      </c>
      <c r="H116" s="242">
        <v>478.91</v>
      </c>
      <c r="I116" s="242">
        <v>479.99</v>
      </c>
      <c r="J116" s="478">
        <v>925.28</v>
      </c>
      <c r="K116" s="655">
        <v>1000</v>
      </c>
      <c r="L116" s="286">
        <v>1000</v>
      </c>
      <c r="M116" s="286">
        <v>1000</v>
      </c>
      <c r="N116" s="287">
        <v>500</v>
      </c>
      <c r="O116" s="961">
        <v>898.33</v>
      </c>
      <c r="P116" s="303">
        <v>1000</v>
      </c>
      <c r="Q116" s="583">
        <v>1000</v>
      </c>
      <c r="R116" s="196"/>
    </row>
    <row r="117" spans="2:21" ht="26.25" customHeight="1" x14ac:dyDescent="0.25">
      <c r="B117" s="780" t="s">
        <v>172</v>
      </c>
      <c r="C117" s="564" t="s">
        <v>95</v>
      </c>
      <c r="D117" s="347">
        <v>157.05000000000001</v>
      </c>
      <c r="E117" s="242">
        <v>108.74</v>
      </c>
      <c r="F117" s="242">
        <v>110</v>
      </c>
      <c r="G117" s="242">
        <v>89.7</v>
      </c>
      <c r="H117" s="242">
        <v>231.9</v>
      </c>
      <c r="I117" s="242">
        <v>23.49</v>
      </c>
      <c r="J117" s="478">
        <v>68.55</v>
      </c>
      <c r="K117" s="655">
        <v>300</v>
      </c>
      <c r="L117" s="286">
        <v>300</v>
      </c>
      <c r="M117" s="286">
        <v>300</v>
      </c>
      <c r="N117" s="287">
        <v>300</v>
      </c>
      <c r="O117" s="961">
        <v>8.48</v>
      </c>
      <c r="P117" s="303">
        <v>300</v>
      </c>
      <c r="Q117" s="583">
        <v>600</v>
      </c>
      <c r="R117" s="196"/>
    </row>
    <row r="118" spans="2:21" ht="24.75" customHeight="1" x14ac:dyDescent="0.25">
      <c r="B118" s="780" t="s">
        <v>173</v>
      </c>
      <c r="C118" s="564" t="s">
        <v>174</v>
      </c>
      <c r="D118" s="347"/>
      <c r="E118" s="242"/>
      <c r="F118" s="242"/>
      <c r="G118" s="242"/>
      <c r="H118" s="242">
        <v>616.45000000000005</v>
      </c>
      <c r="I118" s="242">
        <v>4130.7</v>
      </c>
      <c r="J118" s="478">
        <v>9886.33</v>
      </c>
      <c r="K118" s="688">
        <v>4008</v>
      </c>
      <c r="L118" s="490">
        <v>4008</v>
      </c>
      <c r="M118" s="286">
        <v>0</v>
      </c>
      <c r="N118" s="287">
        <v>0</v>
      </c>
      <c r="O118" s="961"/>
      <c r="P118" s="303"/>
      <c r="Q118" s="583"/>
      <c r="R118" s="196"/>
    </row>
    <row r="119" spans="2:21" ht="30" customHeight="1" thickBot="1" x14ac:dyDescent="0.3">
      <c r="B119" s="781" t="s">
        <v>175</v>
      </c>
      <c r="C119" s="565" t="s">
        <v>176</v>
      </c>
      <c r="D119" s="354">
        <v>36</v>
      </c>
      <c r="E119" s="290">
        <v>86.32</v>
      </c>
      <c r="F119" s="290">
        <v>42</v>
      </c>
      <c r="G119" s="290">
        <v>44</v>
      </c>
      <c r="H119" s="290">
        <v>48</v>
      </c>
      <c r="I119" s="290">
        <v>54</v>
      </c>
      <c r="J119" s="481">
        <v>50.81</v>
      </c>
      <c r="K119" s="387">
        <v>100</v>
      </c>
      <c r="L119" s="388">
        <v>100</v>
      </c>
      <c r="M119" s="388">
        <v>100</v>
      </c>
      <c r="N119" s="393">
        <v>1500</v>
      </c>
      <c r="O119" s="958">
        <v>1303.01</v>
      </c>
      <c r="P119" s="394">
        <v>2000</v>
      </c>
      <c r="Q119" s="585">
        <v>100</v>
      </c>
      <c r="R119" s="1021" t="s">
        <v>839</v>
      </c>
    </row>
    <row r="120" spans="2:21" ht="22.5" customHeight="1" thickTop="1" x14ac:dyDescent="0.25">
      <c r="B120" s="719"/>
      <c r="C120" s="566" t="s">
        <v>177</v>
      </c>
      <c r="D120" s="774">
        <f t="shared" ref="D120:P120" si="19">SUM(D113:D119)</f>
        <v>32575.989999999998</v>
      </c>
      <c r="E120" s="774">
        <f t="shared" si="19"/>
        <v>43686.399999999994</v>
      </c>
      <c r="F120" s="774">
        <f t="shared" si="19"/>
        <v>47183.69</v>
      </c>
      <c r="G120" s="774">
        <f t="shared" si="19"/>
        <v>50402.11</v>
      </c>
      <c r="H120" s="774">
        <f t="shared" si="19"/>
        <v>42568.4</v>
      </c>
      <c r="I120" s="774">
        <f t="shared" si="19"/>
        <v>45219.67</v>
      </c>
      <c r="J120" s="395">
        <f t="shared" si="19"/>
        <v>57778.22</v>
      </c>
      <c r="K120" s="685">
        <f t="shared" si="19"/>
        <v>70927</v>
      </c>
      <c r="L120" s="774">
        <f t="shared" ref="L120:M120" si="20">SUM(L113:L119)</f>
        <v>70927.41</v>
      </c>
      <c r="M120" s="776">
        <f t="shared" si="20"/>
        <v>66910.41</v>
      </c>
      <c r="N120" s="774">
        <f t="shared" ref="N120" si="21">SUM(N113:N119)</f>
        <v>66910.41</v>
      </c>
      <c r="O120" s="795">
        <f t="shared" si="19"/>
        <v>57491.020000000004</v>
      </c>
      <c r="P120" s="859">
        <f t="shared" si="19"/>
        <v>58745</v>
      </c>
      <c r="Q120" s="860">
        <f t="shared" ref="Q120" si="22">SUM(Q113:Q119)</f>
        <v>45386.8</v>
      </c>
      <c r="R120" s="1022"/>
    </row>
    <row r="121" spans="2:21" ht="52.5" customHeight="1" x14ac:dyDescent="0.25">
      <c r="B121" s="719"/>
      <c r="C121" s="512"/>
      <c r="D121" s="758"/>
      <c r="E121" s="758"/>
      <c r="F121" s="758"/>
      <c r="G121" s="758"/>
      <c r="H121" s="758"/>
      <c r="I121" s="758"/>
      <c r="J121" s="338"/>
      <c r="K121" s="689"/>
      <c r="L121" s="758"/>
      <c r="M121" s="1017" t="s">
        <v>859</v>
      </c>
      <c r="N121" s="1017"/>
      <c r="O121" s="1017"/>
      <c r="P121" s="1017"/>
      <c r="Q121" s="861"/>
      <c r="R121" s="1023"/>
    </row>
    <row r="122" spans="2:21" ht="21" x14ac:dyDescent="0.25">
      <c r="B122" s="1019" t="s">
        <v>178</v>
      </c>
      <c r="C122" s="1020"/>
      <c r="D122" s="340"/>
      <c r="E122" s="340"/>
      <c r="F122" s="340"/>
      <c r="G122" s="340"/>
      <c r="H122" s="340"/>
      <c r="I122" s="340"/>
      <c r="J122" s="341"/>
      <c r="K122" s="678"/>
      <c r="L122" s="340"/>
      <c r="M122" s="340"/>
      <c r="N122" s="340"/>
      <c r="O122" s="341"/>
      <c r="P122" s="342"/>
      <c r="Q122" s="596"/>
      <c r="R122" s="75"/>
    </row>
    <row r="123" spans="2:21" ht="30" x14ac:dyDescent="0.25">
      <c r="B123" s="771" t="s">
        <v>179</v>
      </c>
      <c r="C123" s="558" t="s">
        <v>180</v>
      </c>
      <c r="D123" s="396">
        <v>1081.25</v>
      </c>
      <c r="E123" s="397">
        <v>1115</v>
      </c>
      <c r="F123" s="397">
        <v>988</v>
      </c>
      <c r="G123" s="397">
        <v>1036</v>
      </c>
      <c r="H123" s="397">
        <v>1200</v>
      </c>
      <c r="I123" s="397">
        <v>1358.43</v>
      </c>
      <c r="J123" s="478">
        <v>927.76</v>
      </c>
      <c r="K123" s="679">
        <v>1500</v>
      </c>
      <c r="L123" s="375">
        <v>1500</v>
      </c>
      <c r="M123" s="375">
        <v>900</v>
      </c>
      <c r="N123" s="375">
        <v>900</v>
      </c>
      <c r="O123" s="962">
        <v>0</v>
      </c>
      <c r="P123" s="376">
        <v>900</v>
      </c>
      <c r="Q123" s="606">
        <v>900</v>
      </c>
      <c r="R123" s="198" t="s">
        <v>751</v>
      </c>
    </row>
    <row r="124" spans="2:21" ht="21" x14ac:dyDescent="0.25">
      <c r="B124" s="772" t="s">
        <v>181</v>
      </c>
      <c r="C124" s="559" t="s">
        <v>182</v>
      </c>
      <c r="D124" s="365"/>
      <c r="E124" s="366"/>
      <c r="F124" s="366"/>
      <c r="G124" s="366"/>
      <c r="H124" s="366">
        <v>0</v>
      </c>
      <c r="I124" s="366">
        <v>0</v>
      </c>
      <c r="J124" s="478">
        <v>110</v>
      </c>
      <c r="K124" s="690">
        <v>500</v>
      </c>
      <c r="L124" s="398">
        <v>500</v>
      </c>
      <c r="M124" s="398">
        <v>100</v>
      </c>
      <c r="N124" s="398">
        <v>100</v>
      </c>
      <c r="O124" s="963">
        <v>0</v>
      </c>
      <c r="P124" s="372">
        <v>100</v>
      </c>
      <c r="Q124" s="595">
        <v>100</v>
      </c>
      <c r="R124" s="197"/>
    </row>
    <row r="125" spans="2:21" ht="21" x14ac:dyDescent="0.25">
      <c r="B125" s="772" t="s">
        <v>183</v>
      </c>
      <c r="C125" s="559" t="s">
        <v>184</v>
      </c>
      <c r="D125" s="365"/>
      <c r="E125" s="366"/>
      <c r="F125" s="366"/>
      <c r="G125" s="366"/>
      <c r="H125" s="366">
        <v>0</v>
      </c>
      <c r="I125" s="366">
        <v>0</v>
      </c>
      <c r="J125" s="478">
        <v>0</v>
      </c>
      <c r="K125" s="690">
        <v>100</v>
      </c>
      <c r="L125" s="398">
        <v>100</v>
      </c>
      <c r="M125" s="398">
        <v>50</v>
      </c>
      <c r="N125" s="398">
        <v>50</v>
      </c>
      <c r="O125" s="963">
        <v>0</v>
      </c>
      <c r="P125" s="372">
        <v>50</v>
      </c>
      <c r="Q125" s="595">
        <v>50</v>
      </c>
    </row>
    <row r="126" spans="2:21" ht="21.75" thickBot="1" x14ac:dyDescent="0.3">
      <c r="B126" s="773" t="s">
        <v>185</v>
      </c>
      <c r="C126" s="560" t="s">
        <v>186</v>
      </c>
      <c r="D126" s="399"/>
      <c r="E126" s="400">
        <v>42.23</v>
      </c>
      <c r="F126" s="400"/>
      <c r="G126" s="400">
        <v>0</v>
      </c>
      <c r="H126" s="400">
        <v>74.2</v>
      </c>
      <c r="I126" s="400">
        <v>128.02000000000001</v>
      </c>
      <c r="J126" s="481">
        <v>-36.94</v>
      </c>
      <c r="K126" s="691">
        <v>51</v>
      </c>
      <c r="L126" s="401">
        <v>51</v>
      </c>
      <c r="M126" s="401">
        <v>50</v>
      </c>
      <c r="N126" s="401">
        <v>50</v>
      </c>
      <c r="O126" s="974">
        <v>0</v>
      </c>
      <c r="P126" s="402">
        <v>50</v>
      </c>
      <c r="Q126" s="469">
        <v>50</v>
      </c>
      <c r="R126" s="197"/>
    </row>
    <row r="127" spans="2:21" ht="23.25" customHeight="1" thickTop="1" x14ac:dyDescent="0.25">
      <c r="B127" s="719"/>
      <c r="C127" s="550" t="s">
        <v>187</v>
      </c>
      <c r="D127" s="774">
        <f t="shared" ref="D127:J127" si="23">SUM(D123:D126)</f>
        <v>1081.25</v>
      </c>
      <c r="E127" s="774">
        <f t="shared" si="23"/>
        <v>1157.23</v>
      </c>
      <c r="F127" s="774">
        <f t="shared" si="23"/>
        <v>988</v>
      </c>
      <c r="G127" s="774">
        <f t="shared" si="23"/>
        <v>1036</v>
      </c>
      <c r="H127" s="774">
        <f t="shared" si="23"/>
        <v>1274.2</v>
      </c>
      <c r="I127" s="774">
        <f t="shared" si="23"/>
        <v>1486.45</v>
      </c>
      <c r="J127" s="395">
        <f t="shared" si="23"/>
        <v>1000.8199999999999</v>
      </c>
      <c r="K127" s="692">
        <f t="shared" ref="K127:O127" si="24">SUM(K123:K126)</f>
        <v>2151</v>
      </c>
      <c r="L127" s="403">
        <f t="shared" si="24"/>
        <v>2151</v>
      </c>
      <c r="M127" s="499">
        <f t="shared" ref="M127" si="25">SUM(M123:M126)</f>
        <v>1100</v>
      </c>
      <c r="N127" s="715">
        <f t="shared" si="24"/>
        <v>1100</v>
      </c>
      <c r="O127" s="404">
        <f t="shared" si="24"/>
        <v>0</v>
      </c>
      <c r="P127" s="405">
        <f t="shared" ref="P127" si="26">SUM(P123:P126)</f>
        <v>1100</v>
      </c>
      <c r="Q127" s="603">
        <f>SUM(Q123:Q126)</f>
        <v>1100</v>
      </c>
      <c r="R127" s="199"/>
    </row>
    <row r="128" spans="2:21" ht="35.25" customHeight="1" x14ac:dyDescent="0.25">
      <c r="B128" s="719"/>
      <c r="C128" s="512"/>
      <c r="D128" s="758"/>
      <c r="E128" s="758"/>
      <c r="F128" s="758"/>
      <c r="G128" s="758"/>
      <c r="H128" s="758"/>
      <c r="I128" s="758"/>
      <c r="J128" s="338"/>
      <c r="K128" s="1016" t="s">
        <v>798</v>
      </c>
      <c r="L128" s="1038"/>
      <c r="M128" s="406"/>
      <c r="N128" s="406"/>
      <c r="O128" s="407"/>
      <c r="P128" s="408"/>
      <c r="Q128" s="599"/>
      <c r="R128" s="200"/>
    </row>
    <row r="129" spans="2:18" ht="21" x14ac:dyDescent="0.25">
      <c r="B129" s="1019" t="s">
        <v>188</v>
      </c>
      <c r="C129" s="1020"/>
      <c r="D129" s="340"/>
      <c r="E129" s="340"/>
      <c r="F129" s="340"/>
      <c r="G129" s="340"/>
      <c r="H129" s="340"/>
      <c r="I129" s="340"/>
      <c r="J129" s="341"/>
      <c r="K129" s="678"/>
      <c r="L129" s="340"/>
      <c r="M129" s="340"/>
      <c r="N129" s="340"/>
      <c r="O129" s="341"/>
      <c r="P129" s="342"/>
      <c r="Q129" s="596"/>
      <c r="R129" s="75"/>
    </row>
    <row r="130" spans="2:18" ht="45" customHeight="1" x14ac:dyDescent="0.25">
      <c r="B130" s="950" t="s">
        <v>189</v>
      </c>
      <c r="C130" s="951" t="s">
        <v>190</v>
      </c>
      <c r="D130" s="409">
        <v>17639.400000000001</v>
      </c>
      <c r="E130" s="410">
        <v>17992.2</v>
      </c>
      <c r="F130" s="410">
        <v>18351.84</v>
      </c>
      <c r="G130" s="411">
        <v>18719.04</v>
      </c>
      <c r="H130" s="812">
        <v>15132.89</v>
      </c>
      <c r="I130" s="412">
        <v>15039.17</v>
      </c>
      <c r="J130" s="417">
        <v>27768.82</v>
      </c>
      <c r="K130" s="679">
        <v>30604.720000000001</v>
      </c>
      <c r="L130" s="375">
        <v>30604.720000000001</v>
      </c>
      <c r="M130" s="375">
        <v>30604.720000000001</v>
      </c>
      <c r="N130" s="375">
        <v>30604.720000000001</v>
      </c>
      <c r="O130" s="960">
        <v>30604.720000000001</v>
      </c>
      <c r="P130" s="376">
        <v>30605</v>
      </c>
      <c r="Q130" s="607">
        <v>30604.720000000001</v>
      </c>
      <c r="R130" s="864" t="s">
        <v>875</v>
      </c>
    </row>
    <row r="131" spans="2:18" ht="37.5" customHeight="1" x14ac:dyDescent="0.25">
      <c r="B131" s="769" t="s">
        <v>842</v>
      </c>
      <c r="C131" s="555" t="s">
        <v>200</v>
      </c>
      <c r="D131" s="409">
        <v>8042.4</v>
      </c>
      <c r="E131" s="410">
        <v>8203.32</v>
      </c>
      <c r="F131" s="410" t="s">
        <v>843</v>
      </c>
      <c r="G131" s="412">
        <v>8534.76</v>
      </c>
      <c r="H131" s="814">
        <v>7868.23</v>
      </c>
      <c r="I131" s="412"/>
      <c r="J131" s="830"/>
      <c r="K131" s="693"/>
      <c r="L131" s="504"/>
      <c r="M131" s="504"/>
      <c r="N131" s="504"/>
      <c r="O131" s="972"/>
      <c r="P131" s="505"/>
      <c r="Q131" s="606"/>
      <c r="R131" s="863"/>
    </row>
    <row r="132" spans="2:18" ht="30" x14ac:dyDescent="0.25">
      <c r="B132" s="761" t="s">
        <v>191</v>
      </c>
      <c r="C132" s="512" t="s">
        <v>192</v>
      </c>
      <c r="D132" s="413">
        <v>996.88</v>
      </c>
      <c r="E132" s="414">
        <v>1394.45</v>
      </c>
      <c r="F132" s="414">
        <v>3152.5</v>
      </c>
      <c r="G132" s="417">
        <v>669.14</v>
      </c>
      <c r="H132" s="814">
        <v>2247.12</v>
      </c>
      <c r="I132" s="417">
        <v>1105.43</v>
      </c>
      <c r="J132" s="830">
        <v>6258.03</v>
      </c>
      <c r="K132" s="681">
        <v>14592</v>
      </c>
      <c r="L132" s="380">
        <v>14592</v>
      </c>
      <c r="M132" s="380">
        <v>15100</v>
      </c>
      <c r="N132" s="380">
        <v>15100</v>
      </c>
      <c r="O132" s="961">
        <v>13211.83</v>
      </c>
      <c r="P132" s="304">
        <v>13247</v>
      </c>
      <c r="Q132" s="589">
        <v>15500</v>
      </c>
      <c r="R132" s="201" t="s">
        <v>834</v>
      </c>
    </row>
    <row r="133" spans="2:18" ht="21" x14ac:dyDescent="0.25">
      <c r="B133" s="768" t="s">
        <v>193</v>
      </c>
      <c r="C133" s="568" t="s">
        <v>92</v>
      </c>
      <c r="D133" s="416">
        <v>555.64</v>
      </c>
      <c r="E133" s="415">
        <v>810.23</v>
      </c>
      <c r="F133" s="415">
        <v>461.35</v>
      </c>
      <c r="G133" s="414">
        <v>265.74</v>
      </c>
      <c r="H133" s="814">
        <v>724.8</v>
      </c>
      <c r="I133" s="417">
        <v>978.79</v>
      </c>
      <c r="J133" s="669">
        <v>1962.73</v>
      </c>
      <c r="K133" s="681">
        <v>1100</v>
      </c>
      <c r="L133" s="380">
        <v>1100</v>
      </c>
      <c r="M133" s="380">
        <v>500</v>
      </c>
      <c r="N133" s="380">
        <v>500</v>
      </c>
      <c r="O133" s="961">
        <v>666.65</v>
      </c>
      <c r="P133" s="304">
        <v>667</v>
      </c>
      <c r="Q133" s="589">
        <v>400</v>
      </c>
      <c r="R133" s="201"/>
    </row>
    <row r="134" spans="2:18" ht="21" x14ac:dyDescent="0.25">
      <c r="B134" s="760" t="s">
        <v>194</v>
      </c>
      <c r="C134" s="547" t="s">
        <v>741</v>
      </c>
      <c r="D134" s="413">
        <v>1077.47</v>
      </c>
      <c r="E134" s="414">
        <v>299.2</v>
      </c>
      <c r="F134" s="414">
        <v>264.7</v>
      </c>
      <c r="G134" s="414">
        <v>302.85000000000002</v>
      </c>
      <c r="H134" s="815">
        <v>230.11</v>
      </c>
      <c r="I134" s="419">
        <v>1210.07</v>
      </c>
      <c r="J134" s="669">
        <v>208.98</v>
      </c>
      <c r="K134" s="681">
        <v>1100</v>
      </c>
      <c r="L134" s="380">
        <v>1100</v>
      </c>
      <c r="M134" s="380">
        <v>1100</v>
      </c>
      <c r="N134" s="380">
        <v>1100</v>
      </c>
      <c r="O134" s="961">
        <v>1795.41</v>
      </c>
      <c r="P134" s="304">
        <v>1800</v>
      </c>
      <c r="Q134" s="589">
        <v>1000</v>
      </c>
      <c r="R134" s="201" t="s">
        <v>742</v>
      </c>
    </row>
    <row r="135" spans="2:18" ht="21" x14ac:dyDescent="0.25">
      <c r="B135" s="769" t="s">
        <v>196</v>
      </c>
      <c r="C135" s="555" t="s">
        <v>197</v>
      </c>
      <c r="D135" s="416">
        <v>648</v>
      </c>
      <c r="E135" s="418">
        <v>662</v>
      </c>
      <c r="F135" s="418">
        <v>678</v>
      </c>
      <c r="G135" s="420">
        <v>691</v>
      </c>
      <c r="H135" s="813">
        <v>1255.5</v>
      </c>
      <c r="I135" s="417">
        <v>724</v>
      </c>
      <c r="J135" s="417">
        <v>978.5</v>
      </c>
      <c r="K135" s="681">
        <v>1300</v>
      </c>
      <c r="L135" s="380">
        <v>1300</v>
      </c>
      <c r="M135" s="380">
        <v>4600</v>
      </c>
      <c r="N135" s="380">
        <v>4600</v>
      </c>
      <c r="O135" s="961">
        <v>5738.82</v>
      </c>
      <c r="P135" s="304">
        <v>5748</v>
      </c>
      <c r="Q135" s="589">
        <v>4500</v>
      </c>
      <c r="R135" s="201" t="s">
        <v>198</v>
      </c>
    </row>
    <row r="136" spans="2:18" ht="21" x14ac:dyDescent="0.25">
      <c r="B136" s="769" t="s">
        <v>199</v>
      </c>
      <c r="C136" s="555" t="s">
        <v>200</v>
      </c>
      <c r="D136" s="413"/>
      <c r="E136" s="414"/>
      <c r="F136" s="418"/>
      <c r="G136" s="421"/>
      <c r="H136" s="814"/>
      <c r="I136" s="421">
        <v>8855.35</v>
      </c>
      <c r="J136" s="670"/>
      <c r="K136" s="681"/>
      <c r="L136" s="422"/>
      <c r="M136" s="380"/>
      <c r="N136" s="380"/>
      <c r="O136" s="961"/>
      <c r="P136" s="304"/>
      <c r="Q136" s="589"/>
      <c r="R136" s="201" t="s">
        <v>780</v>
      </c>
    </row>
    <row r="137" spans="2:18" ht="21.75" thickBot="1" x14ac:dyDescent="0.3">
      <c r="B137" s="782" t="s">
        <v>201</v>
      </c>
      <c r="C137" s="569" t="s">
        <v>176</v>
      </c>
      <c r="D137" s="423">
        <v>96</v>
      </c>
      <c r="E137" s="424">
        <v>78</v>
      </c>
      <c r="F137" s="423">
        <v>42</v>
      </c>
      <c r="G137" s="425">
        <v>44</v>
      </c>
      <c r="H137" s="816">
        <v>109.2</v>
      </c>
      <c r="I137" s="423">
        <v>30</v>
      </c>
      <c r="J137" s="671">
        <v>0</v>
      </c>
      <c r="K137" s="694">
        <v>100</v>
      </c>
      <c r="L137" s="426">
        <v>100</v>
      </c>
      <c r="M137" s="427">
        <v>500</v>
      </c>
      <c r="N137" s="427">
        <v>500</v>
      </c>
      <c r="O137" s="973">
        <v>334.06</v>
      </c>
      <c r="P137" s="428">
        <v>338</v>
      </c>
      <c r="Q137" s="387">
        <v>400</v>
      </c>
      <c r="R137" s="736"/>
    </row>
    <row r="138" spans="2:18" ht="21" customHeight="1" thickTop="1" x14ac:dyDescent="0.25">
      <c r="B138" s="783"/>
      <c r="C138" s="550" t="s">
        <v>202</v>
      </c>
      <c r="D138" s="333">
        <f t="shared" ref="D138:J138" si="27">SUM(D130:D137)</f>
        <v>29055.790000000005</v>
      </c>
      <c r="E138" s="333">
        <f t="shared" si="27"/>
        <v>29439.4</v>
      </c>
      <c r="F138" s="333">
        <f t="shared" si="27"/>
        <v>22950.39</v>
      </c>
      <c r="G138" s="333">
        <f t="shared" si="27"/>
        <v>29226.530000000002</v>
      </c>
      <c r="H138" s="817">
        <f t="shared" si="27"/>
        <v>27567.85</v>
      </c>
      <c r="I138" s="333">
        <f t="shared" si="27"/>
        <v>27942.809999999998</v>
      </c>
      <c r="J138" s="395">
        <f t="shared" si="27"/>
        <v>37177.060000000005</v>
      </c>
      <c r="K138" s="429">
        <f>SUM(K130:K137)</f>
        <v>48796.72</v>
      </c>
      <c r="L138" s="333">
        <f t="shared" ref="L138:N138" si="28">SUM(L130:L137)</f>
        <v>48796.72</v>
      </c>
      <c r="M138" s="493">
        <f t="shared" si="28"/>
        <v>52404.72</v>
      </c>
      <c r="N138" s="333">
        <f t="shared" si="28"/>
        <v>52404.72</v>
      </c>
      <c r="O138" s="390">
        <f>SUM(O130:O137)</f>
        <v>52351.490000000005</v>
      </c>
      <c r="P138" s="430">
        <f>SUM(P130:P137)</f>
        <v>52405</v>
      </c>
      <c r="Q138" s="608">
        <f>SUM(Q130:Q137)</f>
        <v>52404.72</v>
      </c>
      <c r="R138" s="202"/>
    </row>
    <row r="139" spans="2:18" ht="34.5" customHeight="1" x14ac:dyDescent="0.25">
      <c r="B139" s="719"/>
      <c r="C139" s="512"/>
      <c r="D139" s="758"/>
      <c r="E139" s="758"/>
      <c r="F139" s="758"/>
      <c r="G139" s="758"/>
      <c r="H139" s="758"/>
      <c r="I139" s="758"/>
      <c r="J139" s="338"/>
      <c r="K139" s="1031" t="s">
        <v>799</v>
      </c>
      <c r="L139" s="1032"/>
      <c r="M139" s="358"/>
      <c r="N139" s="358"/>
      <c r="O139" s="255"/>
      <c r="P139" s="361"/>
      <c r="Q139" s="609"/>
      <c r="R139" s="814">
        <v>7868.23</v>
      </c>
    </row>
    <row r="140" spans="2:18" ht="21" x14ac:dyDescent="0.25">
      <c r="B140" s="1019" t="s">
        <v>203</v>
      </c>
      <c r="C140" s="1020"/>
      <c r="D140" s="340"/>
      <c r="E140" s="340"/>
      <c r="F140" s="340"/>
      <c r="G140" s="340"/>
      <c r="H140" s="340"/>
      <c r="I140" s="340"/>
      <c r="J140" s="341"/>
      <c r="K140" s="678"/>
      <c r="L140" s="340"/>
      <c r="M140" s="340"/>
      <c r="N140" s="340"/>
      <c r="O140" s="341"/>
      <c r="P140" s="342"/>
      <c r="Q140" s="596"/>
      <c r="R140" s="75"/>
    </row>
    <row r="141" spans="2:18" ht="45" x14ac:dyDescent="0.25">
      <c r="B141" s="784" t="s">
        <v>204</v>
      </c>
      <c r="C141" s="512" t="s">
        <v>138</v>
      </c>
      <c r="D141" s="343">
        <v>529.29999999999995</v>
      </c>
      <c r="E141" s="344">
        <v>342.26</v>
      </c>
      <c r="F141" s="344">
        <v>349.11</v>
      </c>
      <c r="G141" s="344">
        <v>356.09</v>
      </c>
      <c r="H141" s="344">
        <v>328.84</v>
      </c>
      <c r="I141" s="344">
        <v>333.45</v>
      </c>
      <c r="J141" s="644">
        <v>0</v>
      </c>
      <c r="K141" s="679">
        <v>1000</v>
      </c>
      <c r="L141" s="375">
        <v>1000</v>
      </c>
      <c r="M141" s="375">
        <v>0</v>
      </c>
      <c r="N141" s="375">
        <v>0</v>
      </c>
      <c r="O141" s="960">
        <v>0</v>
      </c>
      <c r="P141" s="431">
        <v>0</v>
      </c>
      <c r="Q141" s="582">
        <v>1000</v>
      </c>
      <c r="R141" s="195" t="s">
        <v>857</v>
      </c>
    </row>
    <row r="142" spans="2:18" ht="30" x14ac:dyDescent="0.25">
      <c r="B142" s="760" t="s">
        <v>205</v>
      </c>
      <c r="C142" s="547" t="s">
        <v>206</v>
      </c>
      <c r="D142" s="347">
        <v>1080.1199999999999</v>
      </c>
      <c r="E142" s="242">
        <v>988.93</v>
      </c>
      <c r="F142" s="242">
        <v>1683.04</v>
      </c>
      <c r="G142" s="242">
        <v>878.11</v>
      </c>
      <c r="H142" s="242">
        <v>2521.21</v>
      </c>
      <c r="I142" s="242">
        <v>1505.25</v>
      </c>
      <c r="J142" s="478">
        <v>930.19</v>
      </c>
      <c r="K142" s="681">
        <v>2000</v>
      </c>
      <c r="L142" s="380">
        <v>2000</v>
      </c>
      <c r="M142" s="380">
        <v>1000</v>
      </c>
      <c r="N142" s="380">
        <v>1000</v>
      </c>
      <c r="O142" s="961">
        <v>970</v>
      </c>
      <c r="P142" s="303">
        <v>1000</v>
      </c>
      <c r="Q142" s="583">
        <v>2000</v>
      </c>
      <c r="R142" s="196" t="s">
        <v>207</v>
      </c>
    </row>
    <row r="143" spans="2:18" ht="30" x14ac:dyDescent="0.25">
      <c r="B143" s="769" t="s">
        <v>208</v>
      </c>
      <c r="C143" s="555" t="s">
        <v>98</v>
      </c>
      <c r="D143" s="347">
        <v>7669</v>
      </c>
      <c r="E143" s="242">
        <v>14431.18</v>
      </c>
      <c r="F143" s="242">
        <v>8420.4</v>
      </c>
      <c r="G143" s="242">
        <v>11181.4</v>
      </c>
      <c r="H143" s="242">
        <v>14769.8</v>
      </c>
      <c r="I143" s="242">
        <v>13541</v>
      </c>
      <c r="J143" s="478">
        <v>6984.1</v>
      </c>
      <c r="K143" s="681">
        <v>15000</v>
      </c>
      <c r="L143" s="380">
        <v>7000</v>
      </c>
      <c r="M143" s="380">
        <v>16100</v>
      </c>
      <c r="N143" s="380">
        <v>16100</v>
      </c>
      <c r="O143" s="961">
        <v>15939.84</v>
      </c>
      <c r="P143" s="303">
        <v>15940</v>
      </c>
      <c r="Q143" s="583">
        <v>18000</v>
      </c>
      <c r="R143" s="196" t="s">
        <v>781</v>
      </c>
    </row>
    <row r="144" spans="2:18" ht="24" customHeight="1" x14ac:dyDescent="0.25">
      <c r="B144" s="760" t="s">
        <v>209</v>
      </c>
      <c r="C144" s="547" t="s">
        <v>210</v>
      </c>
      <c r="D144" s="347">
        <v>3426.98</v>
      </c>
      <c r="E144" s="242">
        <v>3716.34</v>
      </c>
      <c r="F144" s="242">
        <v>3789.1</v>
      </c>
      <c r="G144" s="242">
        <v>3235.09</v>
      </c>
      <c r="H144" s="242">
        <v>5330.34</v>
      </c>
      <c r="I144" s="242">
        <v>5309.33</v>
      </c>
      <c r="J144" s="478">
        <v>5492.21</v>
      </c>
      <c r="K144" s="681">
        <v>5000</v>
      </c>
      <c r="L144" s="380">
        <v>5000</v>
      </c>
      <c r="M144" s="380">
        <v>5900</v>
      </c>
      <c r="N144" s="380">
        <v>5900</v>
      </c>
      <c r="O144" s="961">
        <v>5972.29</v>
      </c>
      <c r="P144" s="303">
        <v>6015</v>
      </c>
      <c r="Q144" s="583">
        <v>5500</v>
      </c>
      <c r="R144" s="196" t="s">
        <v>211</v>
      </c>
    </row>
    <row r="145" spans="2:18" ht="24" customHeight="1" x14ac:dyDescent="0.25">
      <c r="B145" s="761" t="s">
        <v>212</v>
      </c>
      <c r="C145" s="512" t="s">
        <v>213</v>
      </c>
      <c r="D145" s="347">
        <v>1932.98</v>
      </c>
      <c r="E145" s="242">
        <v>2459.8000000000002</v>
      </c>
      <c r="F145" s="242">
        <v>2871.31</v>
      </c>
      <c r="G145" s="242">
        <v>1510.75</v>
      </c>
      <c r="H145" s="242">
        <v>873</v>
      </c>
      <c r="I145" s="242">
        <v>806</v>
      </c>
      <c r="J145" s="478">
        <v>1110</v>
      </c>
      <c r="K145" s="681">
        <v>2000</v>
      </c>
      <c r="L145" s="380">
        <v>2000</v>
      </c>
      <c r="M145" s="380">
        <v>1480</v>
      </c>
      <c r="N145" s="380">
        <v>1480</v>
      </c>
      <c r="O145" s="961">
        <v>1476.33</v>
      </c>
      <c r="P145" s="303">
        <v>1480</v>
      </c>
      <c r="Q145" s="583">
        <v>2000</v>
      </c>
      <c r="R145" s="196" t="s">
        <v>840</v>
      </c>
    </row>
    <row r="146" spans="2:18" ht="24" customHeight="1" x14ac:dyDescent="0.25">
      <c r="B146" s="760" t="s">
        <v>214</v>
      </c>
      <c r="C146" s="554" t="s">
        <v>215</v>
      </c>
      <c r="D146" s="347">
        <v>1039</v>
      </c>
      <c r="E146" s="242">
        <v>985.74</v>
      </c>
      <c r="F146" s="242">
        <v>950.62</v>
      </c>
      <c r="G146" s="242">
        <v>992.06</v>
      </c>
      <c r="H146" s="242">
        <v>972.58</v>
      </c>
      <c r="I146" s="242">
        <v>1245.8699999999999</v>
      </c>
      <c r="J146" s="478">
        <v>1795.59</v>
      </c>
      <c r="K146" s="681">
        <v>1100</v>
      </c>
      <c r="L146" s="380">
        <v>1100</v>
      </c>
      <c r="M146" s="380">
        <v>1200</v>
      </c>
      <c r="N146" s="380">
        <v>1200</v>
      </c>
      <c r="O146" s="961">
        <v>1339.83</v>
      </c>
      <c r="P146" s="303">
        <v>1340</v>
      </c>
      <c r="Q146" s="583">
        <v>1100</v>
      </c>
      <c r="R146" s="196" t="s">
        <v>216</v>
      </c>
    </row>
    <row r="147" spans="2:18" ht="24" customHeight="1" x14ac:dyDescent="0.25">
      <c r="B147" s="760" t="s">
        <v>217</v>
      </c>
      <c r="C147" s="547" t="s">
        <v>218</v>
      </c>
      <c r="D147" s="347"/>
      <c r="E147" s="242"/>
      <c r="F147" s="242">
        <v>2790.84</v>
      </c>
      <c r="G147" s="242">
        <v>2729.54</v>
      </c>
      <c r="H147" s="242">
        <v>14523.57</v>
      </c>
      <c r="I147" s="242">
        <v>15982.37</v>
      </c>
      <c r="J147" s="478">
        <v>49535.59</v>
      </c>
      <c r="K147" s="681">
        <v>20000</v>
      </c>
      <c r="L147" s="380">
        <v>20000</v>
      </c>
      <c r="M147" s="380">
        <v>30800</v>
      </c>
      <c r="N147" s="380">
        <v>30800</v>
      </c>
      <c r="O147" s="961">
        <v>30666.85</v>
      </c>
      <c r="P147" s="303">
        <v>30668</v>
      </c>
      <c r="Q147" s="583">
        <v>15000</v>
      </c>
      <c r="R147" s="196" t="s">
        <v>219</v>
      </c>
    </row>
    <row r="148" spans="2:18" ht="24" customHeight="1" x14ac:dyDescent="0.25">
      <c r="B148" s="769" t="s">
        <v>220</v>
      </c>
      <c r="C148" s="555" t="s">
        <v>221</v>
      </c>
      <c r="D148" s="347">
        <v>4043.34</v>
      </c>
      <c r="E148" s="242">
        <v>1488.5</v>
      </c>
      <c r="F148" s="242">
        <v>1029.75</v>
      </c>
      <c r="G148" s="242">
        <v>7285.31</v>
      </c>
      <c r="H148" s="242">
        <v>2612</v>
      </c>
      <c r="I148" s="242">
        <v>2337.27</v>
      </c>
      <c r="J148" s="478">
        <v>1842.1</v>
      </c>
      <c r="K148" s="695">
        <v>9000</v>
      </c>
      <c r="L148" s="432">
        <v>1000</v>
      </c>
      <c r="M148" s="432">
        <v>2075</v>
      </c>
      <c r="N148" s="432">
        <v>2075</v>
      </c>
      <c r="O148" s="818">
        <v>2277.7600000000002</v>
      </c>
      <c r="P148" s="433">
        <v>2280</v>
      </c>
      <c r="Q148" s="583">
        <v>2500</v>
      </c>
      <c r="R148" s="196"/>
    </row>
    <row r="149" spans="2:18" ht="24" customHeight="1" x14ac:dyDescent="0.25">
      <c r="B149" s="769" t="s">
        <v>222</v>
      </c>
      <c r="C149" s="555" t="s">
        <v>223</v>
      </c>
      <c r="D149" s="347">
        <v>1290.03</v>
      </c>
      <c r="E149" s="242">
        <v>1439.64</v>
      </c>
      <c r="F149" s="242">
        <v>879.78</v>
      </c>
      <c r="G149" s="242">
        <v>1494.49</v>
      </c>
      <c r="H149" s="242">
        <v>1466.41</v>
      </c>
      <c r="I149" s="242">
        <v>1759.44</v>
      </c>
      <c r="J149" s="478">
        <v>4851.8100000000004</v>
      </c>
      <c r="K149" s="434">
        <v>1600</v>
      </c>
      <c r="L149" s="242">
        <v>1600</v>
      </c>
      <c r="M149" s="242">
        <v>3530</v>
      </c>
      <c r="N149" s="242">
        <v>3530</v>
      </c>
      <c r="O149" s="818">
        <v>3528.9</v>
      </c>
      <c r="P149" s="236">
        <v>3530</v>
      </c>
      <c r="Q149" s="583">
        <v>3000</v>
      </c>
      <c r="R149" s="196" t="s">
        <v>782</v>
      </c>
    </row>
    <row r="150" spans="2:18" ht="24" customHeight="1" x14ac:dyDescent="0.25">
      <c r="B150" s="769" t="s">
        <v>224</v>
      </c>
      <c r="C150" s="570" t="s">
        <v>225</v>
      </c>
      <c r="D150" s="351"/>
      <c r="E150" s="235"/>
      <c r="F150" s="235"/>
      <c r="G150" s="235"/>
      <c r="H150" s="235">
        <v>10850</v>
      </c>
      <c r="I150" s="235">
        <v>8600</v>
      </c>
      <c r="J150" s="637">
        <v>0</v>
      </c>
      <c r="K150" s="434">
        <v>10000</v>
      </c>
      <c r="L150" s="242">
        <v>0</v>
      </c>
      <c r="M150" s="242">
        <v>3550</v>
      </c>
      <c r="N150" s="242">
        <v>3550</v>
      </c>
      <c r="O150" s="818">
        <v>3522.99</v>
      </c>
      <c r="P150" s="236">
        <v>3550</v>
      </c>
      <c r="Q150" s="583">
        <v>2250</v>
      </c>
      <c r="R150" s="196"/>
    </row>
    <row r="151" spans="2:18" ht="28.5" customHeight="1" thickBot="1" x14ac:dyDescent="0.3">
      <c r="B151" s="763" t="s">
        <v>226</v>
      </c>
      <c r="C151" s="549" t="s">
        <v>117</v>
      </c>
      <c r="D151" s="354">
        <v>222.15</v>
      </c>
      <c r="E151" s="290">
        <v>12017.17</v>
      </c>
      <c r="F151" s="290">
        <v>6054.59</v>
      </c>
      <c r="G151" s="290">
        <v>9062.17</v>
      </c>
      <c r="H151" s="290">
        <v>10026.700000000001</v>
      </c>
      <c r="I151" s="290">
        <v>6281</v>
      </c>
      <c r="J151" s="481">
        <v>8724.2999999999993</v>
      </c>
      <c r="K151" s="435">
        <v>24000</v>
      </c>
      <c r="L151" s="290">
        <v>0</v>
      </c>
      <c r="M151" s="290">
        <v>215</v>
      </c>
      <c r="N151" s="290">
        <v>215</v>
      </c>
      <c r="O151" s="819">
        <v>0</v>
      </c>
      <c r="P151" s="247">
        <v>47</v>
      </c>
      <c r="Q151" s="585">
        <v>1000</v>
      </c>
      <c r="R151" s="736" t="s">
        <v>227</v>
      </c>
    </row>
    <row r="152" spans="2:18" ht="39" customHeight="1" thickTop="1" x14ac:dyDescent="0.25">
      <c r="B152" s="719"/>
      <c r="C152" s="550" t="s">
        <v>228</v>
      </c>
      <c r="D152" s="333">
        <f t="shared" ref="D152:K152" si="29">SUM(D141:D151)</f>
        <v>21232.9</v>
      </c>
      <c r="E152" s="333">
        <f t="shared" si="29"/>
        <v>37869.56</v>
      </c>
      <c r="F152" s="333">
        <f t="shared" si="29"/>
        <v>28818.539999999997</v>
      </c>
      <c r="G152" s="333">
        <f t="shared" si="29"/>
        <v>38725.010000000009</v>
      </c>
      <c r="H152" s="775">
        <f t="shared" si="29"/>
        <v>64274.45</v>
      </c>
      <c r="I152" s="333">
        <f t="shared" si="29"/>
        <v>57700.979999999996</v>
      </c>
      <c r="J152" s="395">
        <f t="shared" si="29"/>
        <v>81265.89</v>
      </c>
      <c r="K152" s="429">
        <f t="shared" si="29"/>
        <v>90700</v>
      </c>
      <c r="L152" s="493">
        <f t="shared" ref="L152:M152" si="30">SUM(L141:L151)</f>
        <v>40700</v>
      </c>
      <c r="M152" s="493">
        <f t="shared" si="30"/>
        <v>65850</v>
      </c>
      <c r="N152" s="333">
        <f t="shared" ref="N152" si="31">SUM(N141:N151)</f>
        <v>65850</v>
      </c>
      <c r="O152" s="795">
        <f>SUM(O141:O151)</f>
        <v>65694.790000000008</v>
      </c>
      <c r="P152" s="430">
        <f>SUM(P141:P151)</f>
        <v>65850</v>
      </c>
      <c r="Q152" s="610">
        <f t="shared" ref="Q152" si="32">SUM(Q141:Q151)</f>
        <v>53350</v>
      </c>
      <c r="R152" s="785" t="s">
        <v>814</v>
      </c>
    </row>
    <row r="153" spans="2:18" ht="36.75" customHeight="1" x14ac:dyDescent="0.25">
      <c r="B153" s="719"/>
      <c r="C153" s="512"/>
      <c r="D153" s="758"/>
      <c r="E153" s="758"/>
      <c r="F153" s="758"/>
      <c r="G153" s="758"/>
      <c r="H153" s="758"/>
      <c r="I153" s="758"/>
      <c r="J153" s="338"/>
      <c r="K153" s="1031" t="s">
        <v>800</v>
      </c>
      <c r="L153" s="1032"/>
      <c r="M153" s="758"/>
      <c r="N153" s="758"/>
      <c r="O153" s="383"/>
      <c r="P153" s="436"/>
      <c r="Q153" s="611"/>
      <c r="R153" s="736"/>
    </row>
    <row r="154" spans="2:18" ht="21" x14ac:dyDescent="0.25">
      <c r="B154" s="1074" t="s">
        <v>758</v>
      </c>
      <c r="C154" s="1075"/>
      <c r="D154" s="340"/>
      <c r="E154" s="340"/>
      <c r="F154" s="340"/>
      <c r="G154" s="340"/>
      <c r="H154" s="340"/>
      <c r="I154" s="340"/>
      <c r="J154" s="341"/>
      <c r="K154" s="678"/>
      <c r="L154" s="340"/>
      <c r="M154" s="340"/>
      <c r="N154" s="340"/>
      <c r="O154" s="341"/>
      <c r="P154" s="342"/>
      <c r="Q154" s="596"/>
      <c r="R154" s="75"/>
    </row>
    <row r="155" spans="2:18" ht="21" x14ac:dyDescent="0.25">
      <c r="B155" s="766" t="s">
        <v>759</v>
      </c>
      <c r="C155" s="567" t="s">
        <v>760</v>
      </c>
      <c r="D155" s="343">
        <v>529.29999999999995</v>
      </c>
      <c r="E155" s="344">
        <v>342.26</v>
      </c>
      <c r="F155" s="344">
        <v>349.11</v>
      </c>
      <c r="G155" s="344">
        <v>356.09</v>
      </c>
      <c r="H155" s="390">
        <v>29499.74</v>
      </c>
      <c r="I155" s="395">
        <v>29642.55</v>
      </c>
      <c r="J155" s="395">
        <v>27893.85</v>
      </c>
      <c r="K155" s="679">
        <v>10500</v>
      </c>
      <c r="L155" s="375">
        <v>10500</v>
      </c>
      <c r="M155" s="375">
        <v>0</v>
      </c>
      <c r="N155" s="375">
        <v>0</v>
      </c>
      <c r="O155" s="969">
        <v>11223.57</v>
      </c>
      <c r="P155" s="431">
        <v>11400</v>
      </c>
      <c r="Q155" s="487">
        <v>13000</v>
      </c>
      <c r="R155" s="195" t="s">
        <v>821</v>
      </c>
    </row>
    <row r="156" spans="2:18" ht="21" x14ac:dyDescent="0.25">
      <c r="B156" s="769" t="s">
        <v>761</v>
      </c>
      <c r="C156" s="555" t="s">
        <v>762</v>
      </c>
      <c r="D156" s="347">
        <v>1080.1199999999999</v>
      </c>
      <c r="E156" s="242">
        <v>988.93</v>
      </c>
      <c r="F156" s="242">
        <v>1683.04</v>
      </c>
      <c r="G156" s="242">
        <v>878.11</v>
      </c>
      <c r="H156" s="818"/>
      <c r="I156" s="242"/>
      <c r="J156" s="478"/>
      <c r="K156" s="681">
        <v>4000</v>
      </c>
      <c r="L156" s="380">
        <v>4000</v>
      </c>
      <c r="M156" s="380">
        <v>0</v>
      </c>
      <c r="N156" s="380">
        <v>0</v>
      </c>
      <c r="O156" s="970">
        <v>2627.24</v>
      </c>
      <c r="P156" s="303">
        <v>2700</v>
      </c>
      <c r="Q156" s="237">
        <v>3000</v>
      </c>
      <c r="R156" s="196" t="s">
        <v>766</v>
      </c>
    </row>
    <row r="157" spans="2:18" ht="21.75" thickBot="1" x14ac:dyDescent="0.3">
      <c r="B157" s="763" t="s">
        <v>763</v>
      </c>
      <c r="C157" s="549" t="s">
        <v>764</v>
      </c>
      <c r="D157" s="354">
        <v>7669</v>
      </c>
      <c r="E157" s="290">
        <v>14431.18</v>
      </c>
      <c r="F157" s="290">
        <v>8420.4</v>
      </c>
      <c r="G157" s="290">
        <v>11181.4</v>
      </c>
      <c r="H157" s="819"/>
      <c r="I157" s="290"/>
      <c r="J157" s="481"/>
      <c r="K157" s="696"/>
      <c r="L157" s="266"/>
      <c r="M157" s="266"/>
      <c r="N157" s="266"/>
      <c r="O157" s="971">
        <v>1028.19</v>
      </c>
      <c r="P157" s="317">
        <v>1030</v>
      </c>
      <c r="Q157" s="269">
        <v>500</v>
      </c>
      <c r="R157" s="196" t="s">
        <v>767</v>
      </c>
    </row>
    <row r="158" spans="2:18" ht="21.75" thickTop="1" x14ac:dyDescent="0.25">
      <c r="B158" s="719"/>
      <c r="C158" s="550" t="s">
        <v>765</v>
      </c>
      <c r="D158" s="395">
        <f t="shared" ref="D158" si="33">SUM(D155:D157)</f>
        <v>9278.42</v>
      </c>
      <c r="E158" s="395">
        <f t="shared" ref="E158" si="34">SUM(E155:E157)</f>
        <v>15762.37</v>
      </c>
      <c r="F158" s="395">
        <f t="shared" ref="F158" si="35">SUM(F155:F157)</f>
        <v>10452.549999999999</v>
      </c>
      <c r="G158" s="395">
        <f t="shared" ref="G158" si="36">SUM(G155:G157)</f>
        <v>12415.6</v>
      </c>
      <c r="H158" s="390">
        <v>29499.74</v>
      </c>
      <c r="I158" s="395">
        <v>29642.55</v>
      </c>
      <c r="J158" s="395">
        <v>27893.85</v>
      </c>
      <c r="K158" s="429">
        <f>SUM(K155:K157)</f>
        <v>14500</v>
      </c>
      <c r="L158" s="333">
        <f>SUM(L155:L157)</f>
        <v>14500</v>
      </c>
      <c r="M158" s="492">
        <f t="shared" ref="M158:N158" si="37">SUM(M155:M157)</f>
        <v>0</v>
      </c>
      <c r="N158" s="334">
        <f t="shared" si="37"/>
        <v>0</v>
      </c>
      <c r="O158" s="953">
        <f>SUM(O155:O157)</f>
        <v>14879</v>
      </c>
      <c r="P158" s="502">
        <f>SUM(P155:P157)</f>
        <v>15130</v>
      </c>
      <c r="Q158" s="612">
        <f>SUM(Q155:Q157)</f>
        <v>16500</v>
      </c>
      <c r="R158" s="736"/>
    </row>
    <row r="159" spans="2:18" ht="29.25" customHeight="1" x14ac:dyDescent="0.25">
      <c r="B159" s="719"/>
      <c r="C159" s="512"/>
      <c r="D159" s="758"/>
      <c r="E159" s="758"/>
      <c r="F159" s="758"/>
      <c r="G159" s="758"/>
      <c r="H159" s="758"/>
      <c r="I159" s="758"/>
      <c r="J159" s="338"/>
      <c r="K159" s="683"/>
      <c r="L159" s="758"/>
      <c r="M159" s="358"/>
      <c r="N159" s="358"/>
      <c r="O159" s="255"/>
      <c r="P159" s="437"/>
      <c r="Q159" s="209"/>
      <c r="R159" s="736"/>
    </row>
    <row r="160" spans="2:18" ht="21" x14ac:dyDescent="0.25">
      <c r="B160" s="1070" t="s">
        <v>229</v>
      </c>
      <c r="C160" s="1071"/>
      <c r="D160" s="340"/>
      <c r="E160" s="340"/>
      <c r="F160" s="340"/>
      <c r="G160" s="340"/>
      <c r="H160" s="340"/>
      <c r="I160" s="340"/>
      <c r="J160" s="341"/>
      <c r="K160" s="678"/>
      <c r="L160" s="340"/>
      <c r="M160" s="340"/>
      <c r="N160" s="340"/>
      <c r="O160" s="341"/>
      <c r="P160" s="342"/>
      <c r="Q160" s="208"/>
      <c r="R160" s="75"/>
    </row>
    <row r="161" spans="2:18" ht="30" x14ac:dyDescent="0.25">
      <c r="B161" s="769" t="s">
        <v>230</v>
      </c>
      <c r="C161" s="555" t="s">
        <v>231</v>
      </c>
      <c r="D161" s="347">
        <v>1887.52</v>
      </c>
      <c r="E161" s="242">
        <v>672.72</v>
      </c>
      <c r="F161" s="242">
        <v>1175.18</v>
      </c>
      <c r="G161" s="242">
        <v>1934.84</v>
      </c>
      <c r="H161" s="242">
        <v>1769.93</v>
      </c>
      <c r="I161" s="242">
        <v>1779.53</v>
      </c>
      <c r="J161" s="478">
        <v>2383.42</v>
      </c>
      <c r="K161" s="697">
        <v>2200</v>
      </c>
      <c r="L161" s="438">
        <v>2200</v>
      </c>
      <c r="M161" s="438">
        <v>2200</v>
      </c>
      <c r="N161" s="438">
        <v>2200</v>
      </c>
      <c r="O161" s="960">
        <v>2011.04</v>
      </c>
      <c r="P161" s="314">
        <v>2200</v>
      </c>
      <c r="Q161" s="325">
        <v>2200</v>
      </c>
      <c r="R161" s="198" t="s">
        <v>753</v>
      </c>
    </row>
    <row r="162" spans="2:18" ht="21" x14ac:dyDescent="0.25">
      <c r="B162" s="761" t="s">
        <v>232</v>
      </c>
      <c r="C162" s="512" t="s">
        <v>233</v>
      </c>
      <c r="D162" s="347">
        <v>460.57</v>
      </c>
      <c r="E162" s="242">
        <v>220.26</v>
      </c>
      <c r="F162" s="242">
        <v>348.71</v>
      </c>
      <c r="G162" s="242">
        <v>155.24</v>
      </c>
      <c r="H162" s="242">
        <v>1065.47</v>
      </c>
      <c r="I162" s="242">
        <v>474.72</v>
      </c>
      <c r="J162" s="478">
        <v>163.19999999999999</v>
      </c>
      <c r="K162" s="681">
        <v>1500</v>
      </c>
      <c r="L162" s="380">
        <v>1500</v>
      </c>
      <c r="M162" s="380">
        <v>1500</v>
      </c>
      <c r="N162" s="380">
        <v>1500</v>
      </c>
      <c r="O162" s="961">
        <v>339.84</v>
      </c>
      <c r="P162" s="304">
        <v>1370</v>
      </c>
      <c r="Q162" s="434">
        <v>550</v>
      </c>
      <c r="R162" s="196" t="s">
        <v>234</v>
      </c>
    </row>
    <row r="163" spans="2:18" ht="30" x14ac:dyDescent="0.25">
      <c r="B163" s="760" t="s">
        <v>235</v>
      </c>
      <c r="C163" s="547" t="s">
        <v>98</v>
      </c>
      <c r="D163" s="347">
        <v>1059</v>
      </c>
      <c r="E163" s="242">
        <v>12775.63</v>
      </c>
      <c r="F163" s="242">
        <v>21578.25</v>
      </c>
      <c r="G163" s="242">
        <v>22546</v>
      </c>
      <c r="H163" s="242">
        <v>10920</v>
      </c>
      <c r="I163" s="242">
        <v>18306.509999999998</v>
      </c>
      <c r="J163" s="478">
        <v>15309.28</v>
      </c>
      <c r="K163" s="681">
        <v>35000</v>
      </c>
      <c r="L163" s="380">
        <v>35000</v>
      </c>
      <c r="M163" s="380">
        <v>25000</v>
      </c>
      <c r="N163" s="380">
        <v>25000</v>
      </c>
      <c r="O163" s="961">
        <v>19636.419999999998</v>
      </c>
      <c r="P163" s="304">
        <v>20000</v>
      </c>
      <c r="Q163" s="583">
        <v>20000</v>
      </c>
      <c r="R163" s="196" t="s">
        <v>752</v>
      </c>
    </row>
    <row r="164" spans="2:18" ht="21" x14ac:dyDescent="0.25">
      <c r="B164" s="760" t="s">
        <v>236</v>
      </c>
      <c r="C164" s="547" t="s">
        <v>237</v>
      </c>
      <c r="D164" s="347">
        <v>9627.85</v>
      </c>
      <c r="E164" s="242">
        <v>1059</v>
      </c>
      <c r="F164" s="242">
        <v>1059</v>
      </c>
      <c r="G164" s="242">
        <v>1150</v>
      </c>
      <c r="H164" s="242">
        <v>1150</v>
      </c>
      <c r="I164" s="242">
        <v>1150</v>
      </c>
      <c r="J164" s="478">
        <v>1270</v>
      </c>
      <c r="K164" s="681">
        <v>1500</v>
      </c>
      <c r="L164" s="380">
        <v>1500</v>
      </c>
      <c r="M164" s="380">
        <v>1500</v>
      </c>
      <c r="N164" s="380">
        <v>1500</v>
      </c>
      <c r="O164" s="961">
        <v>1445</v>
      </c>
      <c r="P164" s="304">
        <v>1500</v>
      </c>
      <c r="Q164" s="434">
        <v>1500</v>
      </c>
      <c r="R164" s="196" t="s">
        <v>238</v>
      </c>
    </row>
    <row r="165" spans="2:18" ht="21" x14ac:dyDescent="0.25">
      <c r="B165" s="761" t="s">
        <v>239</v>
      </c>
      <c r="C165" s="512" t="s">
        <v>240</v>
      </c>
      <c r="D165" s="347">
        <v>0</v>
      </c>
      <c r="E165" s="242">
        <v>591.91999999999996</v>
      </c>
      <c r="F165" s="242">
        <v>2331.25</v>
      </c>
      <c r="G165" s="242">
        <v>76.5</v>
      </c>
      <c r="H165" s="242">
        <v>2300</v>
      </c>
      <c r="I165" s="242">
        <v>1325</v>
      </c>
      <c r="J165" s="478">
        <v>630</v>
      </c>
      <c r="K165" s="681">
        <v>3250</v>
      </c>
      <c r="L165" s="380">
        <v>3250</v>
      </c>
      <c r="M165" s="380">
        <v>1250</v>
      </c>
      <c r="N165" s="380">
        <v>1250</v>
      </c>
      <c r="O165" s="961">
        <v>0</v>
      </c>
      <c r="P165" s="304">
        <v>1250</v>
      </c>
      <c r="Q165" s="434">
        <v>1250</v>
      </c>
      <c r="R165" s="196"/>
    </row>
    <row r="166" spans="2:18" s="23" customFormat="1" ht="30" x14ac:dyDescent="0.25">
      <c r="B166" s="786" t="s">
        <v>241</v>
      </c>
      <c r="C166" s="571" t="s">
        <v>117</v>
      </c>
      <c r="D166" s="439">
        <v>0</v>
      </c>
      <c r="E166" s="440">
        <v>0</v>
      </c>
      <c r="F166" s="440"/>
      <c r="G166" s="440"/>
      <c r="H166" s="440">
        <v>0</v>
      </c>
      <c r="I166" s="440">
        <v>0</v>
      </c>
      <c r="J166" s="672">
        <v>0</v>
      </c>
      <c r="K166" s="698">
        <v>950</v>
      </c>
      <c r="L166" s="441">
        <v>950</v>
      </c>
      <c r="M166" s="441">
        <v>450</v>
      </c>
      <c r="N166" s="441">
        <v>450</v>
      </c>
      <c r="O166" s="968">
        <v>0</v>
      </c>
      <c r="P166" s="442">
        <v>450</v>
      </c>
      <c r="Q166" s="443">
        <v>450</v>
      </c>
      <c r="R166" s="196" t="s">
        <v>227</v>
      </c>
    </row>
    <row r="167" spans="2:18" s="23" customFormat="1" ht="31.5" x14ac:dyDescent="0.35">
      <c r="B167" s="787" t="s">
        <v>729</v>
      </c>
      <c r="C167" s="572" t="s">
        <v>825</v>
      </c>
      <c r="D167" s="439"/>
      <c r="E167" s="440"/>
      <c r="F167" s="440">
        <v>0</v>
      </c>
      <c r="G167" s="440">
        <v>0</v>
      </c>
      <c r="H167" s="440">
        <v>0</v>
      </c>
      <c r="I167" s="440">
        <v>19526.04</v>
      </c>
      <c r="J167" s="672">
        <v>0</v>
      </c>
      <c r="K167" s="443">
        <v>0</v>
      </c>
      <c r="L167" s="440">
        <v>0</v>
      </c>
      <c r="M167" s="440"/>
      <c r="N167" s="440">
        <v>0</v>
      </c>
      <c r="O167" s="818">
        <v>0</v>
      </c>
      <c r="P167" s="444"/>
      <c r="Q167" s="443">
        <v>0</v>
      </c>
      <c r="R167" s="23" t="s">
        <v>826</v>
      </c>
    </row>
    <row r="168" spans="2:18" ht="21.75" thickBot="1" x14ac:dyDescent="0.3">
      <c r="B168" s="763" t="s">
        <v>242</v>
      </c>
      <c r="C168" s="549" t="s">
        <v>110</v>
      </c>
      <c r="D168" s="354">
        <v>0</v>
      </c>
      <c r="E168" s="290">
        <v>0</v>
      </c>
      <c r="F168" s="290"/>
      <c r="G168" s="290"/>
      <c r="H168" s="445">
        <v>0</v>
      </c>
      <c r="I168" s="290">
        <v>0</v>
      </c>
      <c r="J168" s="481"/>
      <c r="K168" s="435">
        <v>102</v>
      </c>
      <c r="L168" s="290">
        <v>102</v>
      </c>
      <c r="M168" s="290">
        <v>100</v>
      </c>
      <c r="N168" s="290">
        <v>100</v>
      </c>
      <c r="O168" s="819">
        <v>0</v>
      </c>
      <c r="P168" s="291">
        <v>100</v>
      </c>
      <c r="Q168" s="435">
        <v>100</v>
      </c>
      <c r="R168" s="736"/>
    </row>
    <row r="169" spans="2:18" ht="21.75" thickTop="1" x14ac:dyDescent="0.25">
      <c r="B169" s="719"/>
      <c r="C169" s="550" t="s">
        <v>243</v>
      </c>
      <c r="D169" s="333">
        <f t="shared" ref="D169:J169" si="38">SUM(D161:D168)</f>
        <v>13034.94</v>
      </c>
      <c r="E169" s="333">
        <f t="shared" si="38"/>
        <v>15319.529999999999</v>
      </c>
      <c r="F169" s="333">
        <f t="shared" si="38"/>
        <v>26492.39</v>
      </c>
      <c r="G169" s="333">
        <f t="shared" si="38"/>
        <v>25862.58</v>
      </c>
      <c r="H169" s="775">
        <f t="shared" si="38"/>
        <v>17205.400000000001</v>
      </c>
      <c r="I169" s="333">
        <f t="shared" si="38"/>
        <v>42561.8</v>
      </c>
      <c r="J169" s="395">
        <f t="shared" si="38"/>
        <v>19755.900000000001</v>
      </c>
      <c r="K169" s="429">
        <f t="shared" ref="K169:P169" si="39">SUM(K161:K168)</f>
        <v>44502</v>
      </c>
      <c r="L169" s="333">
        <f t="shared" si="39"/>
        <v>44502</v>
      </c>
      <c r="M169" s="493">
        <f>SUM(M161:M168)</f>
        <v>32000</v>
      </c>
      <c r="N169" s="333">
        <f t="shared" si="39"/>
        <v>32000</v>
      </c>
      <c r="O169" s="795">
        <f t="shared" si="39"/>
        <v>23432.3</v>
      </c>
      <c r="P169" s="503">
        <f t="shared" si="39"/>
        <v>26870</v>
      </c>
      <c r="Q169" s="610">
        <f t="shared" ref="Q169" si="40">SUM(Q161:Q168)</f>
        <v>26050</v>
      </c>
      <c r="R169" s="736"/>
    </row>
    <row r="170" spans="2:18" ht="17.25" customHeight="1" x14ac:dyDescent="0.25">
      <c r="B170" s="719"/>
      <c r="C170" s="512"/>
      <c r="D170" s="758"/>
      <c r="E170" s="758"/>
      <c r="F170" s="758"/>
      <c r="G170" s="758"/>
      <c r="H170" s="758"/>
      <c r="I170" s="758"/>
      <c r="J170" s="338"/>
      <c r="K170" s="1033" t="s">
        <v>801</v>
      </c>
      <c r="L170" s="1034"/>
      <c r="M170" s="758"/>
      <c r="N170" s="758"/>
      <c r="O170" s="383"/>
      <c r="P170" s="339"/>
      <c r="Q170" s="595"/>
      <c r="R170" s="736"/>
    </row>
    <row r="171" spans="2:18" ht="21" x14ac:dyDescent="0.25">
      <c r="B171" s="1019" t="s">
        <v>244</v>
      </c>
      <c r="C171" s="1020"/>
      <c r="D171" s="340"/>
      <c r="E171" s="340"/>
      <c r="F171" s="340"/>
      <c r="G171" s="340"/>
      <c r="H171" s="340"/>
      <c r="I171" s="340"/>
      <c r="J171" s="341"/>
      <c r="K171" s="678"/>
      <c r="L171" s="340"/>
      <c r="M171" s="340"/>
      <c r="N171" s="340"/>
      <c r="O171" s="341"/>
      <c r="P171" s="342"/>
      <c r="Q171" s="596"/>
      <c r="R171" s="75"/>
    </row>
    <row r="172" spans="2:18" ht="21" x14ac:dyDescent="0.25">
      <c r="B172" s="766" t="s">
        <v>245</v>
      </c>
      <c r="C172" s="567" t="s">
        <v>246</v>
      </c>
      <c r="D172" s="396">
        <v>2400</v>
      </c>
      <c r="E172" s="397">
        <v>2850</v>
      </c>
      <c r="F172" s="397">
        <v>2450</v>
      </c>
      <c r="G172" s="397">
        <v>2500</v>
      </c>
      <c r="H172" s="397">
        <v>2850</v>
      </c>
      <c r="I172" s="397">
        <v>5175</v>
      </c>
      <c r="J172" s="478">
        <v>3745</v>
      </c>
      <c r="K172" s="699">
        <v>4000</v>
      </c>
      <c r="L172" s="446">
        <v>4000</v>
      </c>
      <c r="M172" s="446">
        <v>4163</v>
      </c>
      <c r="N172" s="446">
        <v>14001</v>
      </c>
      <c r="O172" s="966">
        <v>13750</v>
      </c>
      <c r="P172" s="447">
        <v>14001</v>
      </c>
      <c r="Q172" s="597">
        <v>4000</v>
      </c>
      <c r="R172" s="195" t="s">
        <v>247</v>
      </c>
    </row>
    <row r="173" spans="2:18" ht="21" x14ac:dyDescent="0.25">
      <c r="B173" s="760" t="s">
        <v>248</v>
      </c>
      <c r="C173" s="547" t="s">
        <v>249</v>
      </c>
      <c r="D173" s="347">
        <v>0</v>
      </c>
      <c r="E173" s="242">
        <v>0</v>
      </c>
      <c r="F173" s="242"/>
      <c r="G173" s="242">
        <v>0</v>
      </c>
      <c r="H173" s="242" t="s">
        <v>827</v>
      </c>
      <c r="I173" s="242">
        <v>0</v>
      </c>
      <c r="J173" s="478">
        <v>444.59</v>
      </c>
      <c r="K173" s="700">
        <v>1</v>
      </c>
      <c r="L173" s="448">
        <v>1</v>
      </c>
      <c r="M173" s="448">
        <v>0</v>
      </c>
      <c r="N173" s="448">
        <v>0</v>
      </c>
      <c r="O173" s="967">
        <v>0</v>
      </c>
      <c r="P173" s="449">
        <v>0</v>
      </c>
      <c r="Q173" s="434">
        <v>1</v>
      </c>
      <c r="R173" s="196"/>
    </row>
    <row r="174" spans="2:18" ht="21" x14ac:dyDescent="0.25">
      <c r="B174" s="760" t="s">
        <v>250</v>
      </c>
      <c r="C174" s="554" t="s">
        <v>251</v>
      </c>
      <c r="D174" s="347">
        <v>2652</v>
      </c>
      <c r="E174" s="242">
        <v>5886.5</v>
      </c>
      <c r="F174" s="242">
        <v>1479</v>
      </c>
      <c r="G174" s="242">
        <v>1650</v>
      </c>
      <c r="H174" s="242">
        <v>6874.51</v>
      </c>
      <c r="I174" s="242">
        <v>16878.75</v>
      </c>
      <c r="J174" s="478">
        <v>55905.55</v>
      </c>
      <c r="K174" s="700">
        <v>10000</v>
      </c>
      <c r="L174" s="448">
        <v>10000</v>
      </c>
      <c r="M174" s="448">
        <v>100000</v>
      </c>
      <c r="N174" s="448">
        <v>253184</v>
      </c>
      <c r="O174" s="967">
        <v>232132.56</v>
      </c>
      <c r="P174" s="851">
        <v>253184</v>
      </c>
      <c r="Q174" s="583">
        <v>90000</v>
      </c>
      <c r="R174" s="196"/>
    </row>
    <row r="175" spans="2:18" ht="21.75" thickBot="1" x14ac:dyDescent="0.3">
      <c r="B175" s="763" t="s">
        <v>252</v>
      </c>
      <c r="C175" s="549" t="s">
        <v>253</v>
      </c>
      <c r="D175" s="354">
        <v>0</v>
      </c>
      <c r="E175" s="290">
        <v>0</v>
      </c>
      <c r="F175" s="290"/>
      <c r="G175" s="290">
        <v>225</v>
      </c>
      <c r="H175" s="290">
        <v>900</v>
      </c>
      <c r="I175" s="290">
        <v>0</v>
      </c>
      <c r="J175" s="481">
        <v>5723.15</v>
      </c>
      <c r="K175" s="701">
        <v>350</v>
      </c>
      <c r="L175" s="450">
        <v>350</v>
      </c>
      <c r="M175" s="450">
        <v>10000</v>
      </c>
      <c r="N175" s="450">
        <v>11000</v>
      </c>
      <c r="O175" s="958">
        <v>6879</v>
      </c>
      <c r="P175" s="428">
        <v>11000</v>
      </c>
      <c r="Q175" s="435">
        <v>20000</v>
      </c>
      <c r="R175" s="64" t="s">
        <v>254</v>
      </c>
    </row>
    <row r="176" spans="2:18" ht="21.75" thickTop="1" x14ac:dyDescent="0.25">
      <c r="B176" s="719"/>
      <c r="C176" s="550" t="s">
        <v>836</v>
      </c>
      <c r="D176" s="333">
        <f t="shared" ref="D176:J176" si="41">SUM(D172:D175)</f>
        <v>5052</v>
      </c>
      <c r="E176" s="333">
        <f t="shared" si="41"/>
        <v>8736.5</v>
      </c>
      <c r="F176" s="333">
        <f t="shared" si="41"/>
        <v>3929</v>
      </c>
      <c r="G176" s="333">
        <f t="shared" si="41"/>
        <v>4375</v>
      </c>
      <c r="H176" s="333">
        <f t="shared" si="41"/>
        <v>10624.51</v>
      </c>
      <c r="I176" s="333">
        <f t="shared" si="41"/>
        <v>22053.75</v>
      </c>
      <c r="J176" s="395">
        <f t="shared" si="41"/>
        <v>65818.289999999994</v>
      </c>
      <c r="K176" s="677">
        <f t="shared" ref="K176:P176" si="42">SUM(K172:K175)</f>
        <v>14351</v>
      </c>
      <c r="L176" s="334">
        <f t="shared" si="42"/>
        <v>14351</v>
      </c>
      <c r="M176" s="631">
        <f t="shared" si="42"/>
        <v>114163</v>
      </c>
      <c r="N176" s="631">
        <f t="shared" si="42"/>
        <v>278185</v>
      </c>
      <c r="O176" s="953">
        <f t="shared" si="42"/>
        <v>252761.56</v>
      </c>
      <c r="P176" s="373">
        <f t="shared" si="42"/>
        <v>278185</v>
      </c>
      <c r="Q176" s="610">
        <f>SUM(Q172:Q175)</f>
        <v>114001</v>
      </c>
      <c r="R176" s="204"/>
    </row>
    <row r="177" spans="2:18" ht="30" customHeight="1" x14ac:dyDescent="0.25">
      <c r="B177" s="719"/>
      <c r="C177" s="512"/>
      <c r="D177" s="758"/>
      <c r="E177" s="758"/>
      <c r="F177" s="758"/>
      <c r="G177" s="758"/>
      <c r="H177" s="758"/>
      <c r="I177" s="758"/>
      <c r="J177" s="338"/>
      <c r="K177" s="702"/>
      <c r="L177" s="358"/>
      <c r="M177" s="358"/>
      <c r="N177" s="1009" t="s">
        <v>820</v>
      </c>
      <c r="O177" s="1010"/>
      <c r="P177" s="1011"/>
      <c r="Q177" s="599"/>
      <c r="R177" s="203"/>
    </row>
    <row r="178" spans="2:18" ht="21" x14ac:dyDescent="0.25">
      <c r="B178" s="1019" t="s">
        <v>255</v>
      </c>
      <c r="C178" s="1020"/>
      <c r="D178" s="340"/>
      <c r="E178" s="340"/>
      <c r="F178" s="340"/>
      <c r="G178" s="340"/>
      <c r="H178" s="340"/>
      <c r="I178" s="340"/>
      <c r="J178" s="341"/>
      <c r="K178" s="678"/>
      <c r="L178" s="340"/>
      <c r="M178" s="340"/>
      <c r="N178" s="340"/>
      <c r="O178" s="341"/>
      <c r="P178" s="342"/>
      <c r="Q178" s="596"/>
      <c r="R178" s="75"/>
    </row>
    <row r="179" spans="2:18" ht="29.25" customHeight="1" x14ac:dyDescent="0.25">
      <c r="B179" s="769" t="s">
        <v>256</v>
      </c>
      <c r="C179" s="555" t="s">
        <v>257</v>
      </c>
      <c r="D179" s="396"/>
      <c r="E179" s="397"/>
      <c r="F179" s="397"/>
      <c r="G179" s="397">
        <v>0</v>
      </c>
      <c r="H179" s="397">
        <v>0</v>
      </c>
      <c r="I179" s="397">
        <v>0</v>
      </c>
      <c r="J179" s="478">
        <v>0</v>
      </c>
      <c r="K179" s="679">
        <v>2000</v>
      </c>
      <c r="L179" s="375">
        <v>2000</v>
      </c>
      <c r="M179" s="375"/>
      <c r="N179" s="375"/>
      <c r="O179" s="960">
        <v>0</v>
      </c>
      <c r="P179" s="431">
        <v>0</v>
      </c>
      <c r="Q179" s="582">
        <v>0</v>
      </c>
      <c r="R179" s="1024" t="s">
        <v>873</v>
      </c>
    </row>
    <row r="180" spans="2:18" ht="29.25" customHeight="1" x14ac:dyDescent="0.25">
      <c r="B180" s="760" t="s">
        <v>258</v>
      </c>
      <c r="C180" s="547" t="s">
        <v>259</v>
      </c>
      <c r="D180" s="347"/>
      <c r="E180" s="242"/>
      <c r="F180" s="242"/>
      <c r="G180" s="242">
        <v>0</v>
      </c>
      <c r="H180" s="242">
        <v>0</v>
      </c>
      <c r="I180" s="242">
        <v>0</v>
      </c>
      <c r="J180" s="478">
        <v>0</v>
      </c>
      <c r="K180" s="681">
        <v>1000</v>
      </c>
      <c r="L180" s="380">
        <v>1000</v>
      </c>
      <c r="M180" s="380"/>
      <c r="N180" s="380"/>
      <c r="O180" s="961">
        <v>0</v>
      </c>
      <c r="P180" s="303">
        <v>0</v>
      </c>
      <c r="Q180" s="583">
        <v>0</v>
      </c>
      <c r="R180" s="1025"/>
    </row>
    <row r="181" spans="2:18" ht="29.25" customHeight="1" thickBot="1" x14ac:dyDescent="0.3">
      <c r="B181" s="763" t="s">
        <v>260</v>
      </c>
      <c r="C181" s="549" t="s">
        <v>261</v>
      </c>
      <c r="D181" s="354">
        <v>98455.69</v>
      </c>
      <c r="E181" s="290">
        <v>83612</v>
      </c>
      <c r="F181" s="290">
        <v>87578.77</v>
      </c>
      <c r="G181" s="290">
        <v>90588.89</v>
      </c>
      <c r="H181" s="290">
        <v>93108.45</v>
      </c>
      <c r="I181" s="290">
        <v>96430.03</v>
      </c>
      <c r="J181" s="481">
        <v>103967.4</v>
      </c>
      <c r="K181" s="696">
        <v>110000</v>
      </c>
      <c r="L181" s="266">
        <v>110000</v>
      </c>
      <c r="M181" s="266">
        <v>112000</v>
      </c>
      <c r="N181" s="266">
        <v>112000</v>
      </c>
      <c r="O181" s="965">
        <v>111302.2</v>
      </c>
      <c r="P181" s="317">
        <v>112000</v>
      </c>
      <c r="Q181" s="585">
        <v>112000</v>
      </c>
      <c r="R181" s="1026"/>
    </row>
    <row r="182" spans="2:18" ht="21.75" thickTop="1" x14ac:dyDescent="0.25">
      <c r="B182" s="788"/>
      <c r="C182" s="561" t="s">
        <v>262</v>
      </c>
      <c r="D182" s="451">
        <f t="shared" ref="D182:J182" si="43">SUM(D179:D181)</f>
        <v>98455.69</v>
      </c>
      <c r="E182" s="451">
        <f t="shared" si="43"/>
        <v>83612</v>
      </c>
      <c r="F182" s="451">
        <f t="shared" si="43"/>
        <v>87578.77</v>
      </c>
      <c r="G182" s="451">
        <f t="shared" si="43"/>
        <v>90588.89</v>
      </c>
      <c r="H182" s="451">
        <f t="shared" si="43"/>
        <v>93108.45</v>
      </c>
      <c r="I182" s="451">
        <f t="shared" si="43"/>
        <v>96430.03</v>
      </c>
      <c r="J182" s="673">
        <f t="shared" si="43"/>
        <v>103967.4</v>
      </c>
      <c r="K182" s="703">
        <f t="shared" ref="K182:P182" si="44">SUM(K179:K181)</f>
        <v>113000</v>
      </c>
      <c r="L182" s="451">
        <f t="shared" si="44"/>
        <v>113000</v>
      </c>
      <c r="M182" s="491">
        <f t="shared" ref="M182" si="45">SUM(M179:M181)</f>
        <v>112000</v>
      </c>
      <c r="N182" s="491">
        <f t="shared" si="44"/>
        <v>112000</v>
      </c>
      <c r="O182" s="953">
        <f t="shared" si="44"/>
        <v>111302.2</v>
      </c>
      <c r="P182" s="452">
        <f t="shared" si="44"/>
        <v>112000</v>
      </c>
      <c r="Q182" s="613">
        <f>SUM(Q179:Q181)</f>
        <v>112000</v>
      </c>
      <c r="R182" s="205"/>
    </row>
    <row r="183" spans="2:18" ht="45" customHeight="1" x14ac:dyDescent="0.25">
      <c r="B183" s="719"/>
      <c r="C183" s="512"/>
      <c r="D183" s="758"/>
      <c r="E183" s="758"/>
      <c r="F183" s="758"/>
      <c r="G183" s="758"/>
      <c r="H183" s="758"/>
      <c r="I183" s="758"/>
      <c r="J183" s="338"/>
      <c r="K183" s="702"/>
      <c r="L183" s="358"/>
      <c r="M183" s="358"/>
      <c r="N183" s="500" t="s">
        <v>874</v>
      </c>
      <c r="O183" s="255"/>
      <c r="P183" s="437"/>
      <c r="Q183" s="605"/>
      <c r="R183" s="206"/>
    </row>
    <row r="184" spans="2:18" ht="21" x14ac:dyDescent="0.25">
      <c r="B184" s="1072" t="s">
        <v>263</v>
      </c>
      <c r="C184" s="1073"/>
      <c r="D184" s="340"/>
      <c r="E184" s="340"/>
      <c r="F184" s="340"/>
      <c r="G184" s="340"/>
      <c r="H184" s="340"/>
      <c r="I184" s="340"/>
      <c r="J184" s="341"/>
      <c r="K184" s="704"/>
      <c r="L184" s="453"/>
      <c r="M184" s="453"/>
      <c r="N184" s="453"/>
      <c r="O184" s="454"/>
      <c r="P184" s="455"/>
      <c r="Q184" s="596"/>
      <c r="R184" s="75"/>
    </row>
    <row r="185" spans="2:18" ht="24" customHeight="1" x14ac:dyDescent="0.25">
      <c r="B185" s="789" t="s">
        <v>264</v>
      </c>
      <c r="C185" s="573" t="s">
        <v>265</v>
      </c>
      <c r="D185" s="456">
        <v>263.12</v>
      </c>
      <c r="E185" s="281">
        <v>733.37</v>
      </c>
      <c r="F185" s="281">
        <v>120</v>
      </c>
      <c r="G185" s="281">
        <v>0</v>
      </c>
      <c r="H185" s="281">
        <v>276</v>
      </c>
      <c r="I185" s="281">
        <v>27150</v>
      </c>
      <c r="J185" s="644">
        <v>199</v>
      </c>
      <c r="K185" s="325">
        <v>303</v>
      </c>
      <c r="L185" s="281">
        <v>303</v>
      </c>
      <c r="M185" s="281">
        <v>303</v>
      </c>
      <c r="N185" s="281">
        <v>303</v>
      </c>
      <c r="O185" s="326">
        <v>0</v>
      </c>
      <c r="P185" s="282">
        <v>303</v>
      </c>
      <c r="Q185" s="325">
        <v>300</v>
      </c>
      <c r="R185" s="218" t="s">
        <v>266</v>
      </c>
    </row>
    <row r="186" spans="2:18" ht="24" customHeight="1" x14ac:dyDescent="0.25">
      <c r="B186" s="769" t="s">
        <v>267</v>
      </c>
      <c r="C186" s="554" t="s">
        <v>268</v>
      </c>
      <c r="D186" s="347"/>
      <c r="E186" s="242"/>
      <c r="F186" s="242"/>
      <c r="G186" s="242"/>
      <c r="H186" s="242">
        <v>0</v>
      </c>
      <c r="I186" s="242">
        <v>33.090000000000003</v>
      </c>
      <c r="J186" s="478">
        <v>999</v>
      </c>
      <c r="K186" s="434"/>
      <c r="L186" s="242"/>
      <c r="M186" s="242"/>
      <c r="N186" s="242"/>
      <c r="O186" s="818"/>
      <c r="P186" s="285"/>
      <c r="Q186" s="434"/>
      <c r="R186" s="217"/>
    </row>
    <row r="187" spans="2:18" ht="24" customHeight="1" thickBot="1" x14ac:dyDescent="0.4">
      <c r="B187" s="763"/>
      <c r="C187" s="549" t="s">
        <v>117</v>
      </c>
      <c r="D187" s="511"/>
      <c r="E187" s="457"/>
      <c r="F187" s="457">
        <v>0</v>
      </c>
      <c r="G187" s="457">
        <v>0</v>
      </c>
      <c r="H187" s="457">
        <v>36660.5</v>
      </c>
      <c r="I187" s="457">
        <v>6705.13</v>
      </c>
      <c r="J187" s="674"/>
      <c r="K187" s="435"/>
      <c r="L187" s="290"/>
      <c r="M187" s="290"/>
      <c r="N187" s="290"/>
      <c r="O187" s="458"/>
      <c r="P187" s="459"/>
      <c r="Q187" s="614"/>
      <c r="R187" s="219"/>
    </row>
    <row r="188" spans="2:18" ht="21.75" thickTop="1" x14ac:dyDescent="0.25">
      <c r="B188" s="719"/>
      <c r="C188" s="550" t="s">
        <v>269</v>
      </c>
      <c r="D188" s="333">
        <f>SUM(D185:D187)</f>
        <v>263.12</v>
      </c>
      <c r="E188" s="333">
        <f t="shared" ref="E188:J188" si="46">SUM(E185:E187)</f>
        <v>733.37</v>
      </c>
      <c r="F188" s="333">
        <f t="shared" si="46"/>
        <v>120</v>
      </c>
      <c r="G188" s="333">
        <f t="shared" si="46"/>
        <v>0</v>
      </c>
      <c r="H188" s="333">
        <f t="shared" si="46"/>
        <v>36936.5</v>
      </c>
      <c r="I188" s="333">
        <f t="shared" si="46"/>
        <v>33888.22</v>
      </c>
      <c r="J188" s="333">
        <f t="shared" si="46"/>
        <v>1198</v>
      </c>
      <c r="K188" s="333">
        <f t="shared" ref="K188:P188" si="47">SUM(K185:K186)</f>
        <v>303</v>
      </c>
      <c r="L188" s="333">
        <f t="shared" si="47"/>
        <v>303</v>
      </c>
      <c r="M188" s="333">
        <f t="shared" si="47"/>
        <v>303</v>
      </c>
      <c r="N188" s="333">
        <f t="shared" si="47"/>
        <v>303</v>
      </c>
      <c r="O188" s="333">
        <f t="shared" si="47"/>
        <v>0</v>
      </c>
      <c r="P188" s="460">
        <f t="shared" si="47"/>
        <v>303</v>
      </c>
      <c r="Q188" s="615">
        <f>SUM(Q185:Q185)</f>
        <v>300</v>
      </c>
    </row>
    <row r="189" spans="2:18" ht="31.5" customHeight="1" x14ac:dyDescent="0.25">
      <c r="B189" s="719"/>
      <c r="C189" s="512"/>
      <c r="D189" s="758"/>
      <c r="E189" s="758"/>
      <c r="F189" s="758"/>
      <c r="G189" s="758"/>
      <c r="H189" s="758"/>
      <c r="I189" s="758"/>
      <c r="J189" s="338"/>
      <c r="K189" s="1016" t="s">
        <v>802</v>
      </c>
      <c r="L189" s="1017"/>
      <c r="M189" s="1017"/>
      <c r="N189" s="1017"/>
      <c r="O189" s="1017"/>
      <c r="P189" s="1018"/>
      <c r="Q189" s="595"/>
    </row>
    <row r="190" spans="2:18" ht="21" x14ac:dyDescent="0.25">
      <c r="B190" s="1019" t="s">
        <v>270</v>
      </c>
      <c r="C190" s="1020"/>
      <c r="D190" s="678"/>
      <c r="E190" s="340"/>
      <c r="F190" s="340"/>
      <c r="G190" s="340"/>
      <c r="H190" s="341"/>
      <c r="I190" s="340"/>
      <c r="J190" s="342"/>
      <c r="K190" s="678"/>
      <c r="L190" s="340"/>
      <c r="M190" s="340"/>
      <c r="N190" s="340"/>
      <c r="O190" s="341"/>
      <c r="P190" s="342"/>
      <c r="Q190" s="596"/>
      <c r="R190" s="75"/>
    </row>
    <row r="191" spans="2:18" ht="21" x14ac:dyDescent="0.25">
      <c r="B191" s="719" t="s">
        <v>271</v>
      </c>
      <c r="C191" s="512" t="s">
        <v>272</v>
      </c>
      <c r="D191" s="338"/>
      <c r="E191" s="338"/>
      <c r="F191" s="338"/>
      <c r="G191" s="338"/>
      <c r="H191" s="338"/>
      <c r="I191" s="338"/>
      <c r="J191" s="338"/>
      <c r="K191" s="697"/>
      <c r="L191" s="438"/>
      <c r="M191" s="438"/>
      <c r="N191" s="438"/>
      <c r="O191" s="962"/>
      <c r="P191" s="314"/>
      <c r="Q191" s="311"/>
      <c r="R191" s="198"/>
    </row>
    <row r="192" spans="2:18" ht="21" x14ac:dyDescent="0.25">
      <c r="B192" s="719" t="s">
        <v>271</v>
      </c>
      <c r="C192" s="512" t="s">
        <v>273</v>
      </c>
      <c r="D192" s="318"/>
      <c r="E192" s="318"/>
      <c r="F192" s="318"/>
      <c r="G192" s="318"/>
      <c r="H192" s="318"/>
      <c r="I192" s="318"/>
      <c r="J192" s="338"/>
      <c r="K192" s="705"/>
      <c r="L192" s="461"/>
      <c r="M192" s="461"/>
      <c r="N192" s="461"/>
      <c r="O192" s="963"/>
      <c r="P192" s="462"/>
      <c r="Q192" s="616"/>
      <c r="R192" s="196"/>
    </row>
    <row r="193" spans="2:20" ht="21.75" thickBot="1" x14ac:dyDescent="0.3">
      <c r="B193" s="790" t="s">
        <v>271</v>
      </c>
      <c r="C193" s="549" t="s">
        <v>274</v>
      </c>
      <c r="D193" s="450"/>
      <c r="E193" s="450"/>
      <c r="F193" s="450"/>
      <c r="G193" s="450"/>
      <c r="H193" s="450"/>
      <c r="I193" s="450"/>
      <c r="J193" s="450"/>
      <c r="K193" s="701"/>
      <c r="L193" s="450"/>
      <c r="M193" s="450"/>
      <c r="N193" s="450"/>
      <c r="O193" s="964"/>
      <c r="P193" s="428"/>
      <c r="Q193" s="387"/>
      <c r="R193" s="736"/>
    </row>
    <row r="194" spans="2:20" ht="20.25" customHeight="1" thickTop="1" x14ac:dyDescent="0.25">
      <c r="B194" s="719"/>
      <c r="C194" s="574" t="s">
        <v>275</v>
      </c>
      <c r="D194" s="333">
        <f t="shared" ref="D194:J194" si="48">SUM(D191:D193)</f>
        <v>0</v>
      </c>
      <c r="E194" s="333">
        <f t="shared" si="48"/>
        <v>0</v>
      </c>
      <c r="F194" s="333">
        <f t="shared" si="48"/>
        <v>0</v>
      </c>
      <c r="G194" s="333">
        <f t="shared" si="48"/>
        <v>0</v>
      </c>
      <c r="H194" s="333">
        <f t="shared" si="48"/>
        <v>0</v>
      </c>
      <c r="I194" s="333">
        <f t="shared" si="48"/>
        <v>0</v>
      </c>
      <c r="J194" s="395">
        <f t="shared" si="48"/>
        <v>0</v>
      </c>
      <c r="K194" s="429">
        <f>SUM(K191:K193)</f>
        <v>0</v>
      </c>
      <c r="L194" s="333"/>
      <c r="M194" s="333"/>
      <c r="N194" s="333"/>
      <c r="O194" s="390"/>
      <c r="P194" s="463">
        <f>SUM(P191:P193)</f>
        <v>0</v>
      </c>
      <c r="Q194" s="617"/>
      <c r="R194" s="736"/>
    </row>
    <row r="195" spans="2:20" ht="40.5" customHeight="1" x14ac:dyDescent="0.25">
      <c r="B195" s="719"/>
      <c r="C195" s="512"/>
      <c r="D195" s="758"/>
      <c r="E195" s="758"/>
      <c r="F195" s="758"/>
      <c r="G195" s="758"/>
      <c r="H195" s="758"/>
      <c r="I195" s="758"/>
      <c r="J195" s="338"/>
      <c r="K195" s="683"/>
      <c r="L195" s="758"/>
      <c r="M195" s="758"/>
      <c r="N195" s="758"/>
      <c r="O195" s="383"/>
      <c r="P195" s="339"/>
      <c r="Q195" s="595"/>
      <c r="R195" s="736"/>
    </row>
    <row r="196" spans="2:20" ht="21" x14ac:dyDescent="0.25">
      <c r="B196" s="1019" t="s">
        <v>276</v>
      </c>
      <c r="C196" s="1020"/>
      <c r="D196" s="340"/>
      <c r="E196" s="340"/>
      <c r="F196" s="340"/>
      <c r="G196" s="340"/>
      <c r="H196" s="340"/>
      <c r="I196" s="340"/>
      <c r="J196" s="341"/>
      <c r="K196" s="678"/>
      <c r="L196" s="340"/>
      <c r="M196" s="340"/>
      <c r="N196" s="340"/>
      <c r="O196" s="341"/>
      <c r="P196" s="342"/>
      <c r="Q196" s="596"/>
      <c r="R196" s="75"/>
    </row>
    <row r="197" spans="2:20" ht="21" x14ac:dyDescent="0.25">
      <c r="B197" s="766" t="s">
        <v>277</v>
      </c>
      <c r="C197" s="567" t="s">
        <v>87</v>
      </c>
      <c r="D197" s="464"/>
      <c r="E197" s="465"/>
      <c r="F197" s="465"/>
      <c r="G197" s="465"/>
      <c r="H197" s="281">
        <v>0</v>
      </c>
      <c r="I197" s="281">
        <v>0</v>
      </c>
      <c r="J197" s="644">
        <v>0</v>
      </c>
      <c r="K197" s="706"/>
      <c r="L197" s="466"/>
      <c r="M197" s="466">
        <v>20000</v>
      </c>
      <c r="N197" s="466">
        <v>22000</v>
      </c>
      <c r="O197" s="960">
        <v>22000</v>
      </c>
      <c r="P197" s="467">
        <v>22000</v>
      </c>
      <c r="Q197" s="618">
        <v>20000</v>
      </c>
      <c r="R197" s="195" t="s">
        <v>278</v>
      </c>
    </row>
    <row r="198" spans="2:20" ht="21" x14ac:dyDescent="0.25">
      <c r="B198" s="760" t="s">
        <v>279</v>
      </c>
      <c r="C198" s="547" t="s">
        <v>92</v>
      </c>
      <c r="D198" s="365"/>
      <c r="E198" s="366"/>
      <c r="F198" s="366"/>
      <c r="G198" s="366"/>
      <c r="H198" s="242">
        <v>0</v>
      </c>
      <c r="I198" s="242">
        <v>0</v>
      </c>
      <c r="J198" s="478">
        <v>0</v>
      </c>
      <c r="K198" s="690"/>
      <c r="L198" s="398"/>
      <c r="M198" s="398"/>
      <c r="N198" s="398"/>
      <c r="O198" s="961">
        <v>0</v>
      </c>
      <c r="P198" s="372"/>
      <c r="Q198" s="598"/>
      <c r="R198" s="196" t="s">
        <v>280</v>
      </c>
    </row>
    <row r="199" spans="2:20" ht="21" x14ac:dyDescent="0.25">
      <c r="B199" s="769" t="s">
        <v>281</v>
      </c>
      <c r="C199" s="555" t="s">
        <v>282</v>
      </c>
      <c r="D199" s="365"/>
      <c r="E199" s="366"/>
      <c r="F199" s="366"/>
      <c r="G199" s="366"/>
      <c r="H199" s="242">
        <v>0</v>
      </c>
      <c r="I199" s="242">
        <v>0</v>
      </c>
      <c r="J199" s="478">
        <v>0</v>
      </c>
      <c r="K199" s="690"/>
      <c r="L199" s="398"/>
      <c r="M199" s="398">
        <v>20000</v>
      </c>
      <c r="N199" s="398">
        <v>18000</v>
      </c>
      <c r="O199" s="961">
        <v>8992</v>
      </c>
      <c r="P199" s="372">
        <v>17800</v>
      </c>
      <c r="Q199" s="598">
        <v>20000</v>
      </c>
      <c r="R199" s="196" t="s">
        <v>754</v>
      </c>
    </row>
    <row r="200" spans="2:20" ht="21" x14ac:dyDescent="0.25">
      <c r="B200" s="760" t="s">
        <v>283</v>
      </c>
      <c r="C200" s="547" t="s">
        <v>108</v>
      </c>
      <c r="D200" s="365"/>
      <c r="E200" s="366"/>
      <c r="F200" s="366"/>
      <c r="G200" s="366"/>
      <c r="H200" s="242">
        <v>0</v>
      </c>
      <c r="I200" s="242">
        <v>0</v>
      </c>
      <c r="J200" s="478">
        <v>0</v>
      </c>
      <c r="K200" s="676"/>
      <c r="L200" s="370"/>
      <c r="M200" s="370"/>
      <c r="N200" s="370"/>
      <c r="O200" s="818">
        <v>174.15</v>
      </c>
      <c r="P200" s="468">
        <v>200</v>
      </c>
      <c r="Q200" s="598"/>
      <c r="R200" s="196"/>
    </row>
    <row r="201" spans="2:20" ht="21.75" thickBot="1" x14ac:dyDescent="0.3">
      <c r="B201" s="763" t="s">
        <v>284</v>
      </c>
      <c r="C201" s="549" t="s">
        <v>176</v>
      </c>
      <c r="D201" s="399"/>
      <c r="E201" s="400"/>
      <c r="F201" s="400"/>
      <c r="G201" s="400"/>
      <c r="H201" s="290">
        <v>0</v>
      </c>
      <c r="I201" s="290">
        <v>0</v>
      </c>
      <c r="J201" s="481">
        <v>0</v>
      </c>
      <c r="K201" s="469"/>
      <c r="L201" s="470"/>
      <c r="M201" s="470"/>
      <c r="N201" s="470"/>
      <c r="O201" s="819">
        <v>0</v>
      </c>
      <c r="P201" s="471"/>
      <c r="Q201" s="619"/>
      <c r="R201" s="736"/>
    </row>
    <row r="202" spans="2:20" ht="21.75" thickTop="1" x14ac:dyDescent="0.25">
      <c r="B202" s="719"/>
      <c r="C202" s="575" t="s">
        <v>285</v>
      </c>
      <c r="D202" s="333">
        <f t="shared" ref="D202" si="49">SUM(D199:D201)</f>
        <v>0</v>
      </c>
      <c r="E202" s="333"/>
      <c r="F202" s="333"/>
      <c r="G202" s="333"/>
      <c r="H202" s="333"/>
      <c r="I202" s="333"/>
      <c r="J202" s="395"/>
      <c r="K202" s="429">
        <f>SUM(K199:K201)</f>
        <v>0</v>
      </c>
      <c r="L202" s="333"/>
      <c r="M202" s="493">
        <f>SUM(M197:M201)</f>
        <v>40000</v>
      </c>
      <c r="N202" s="333">
        <f>SUM(N197:N201)</f>
        <v>40000</v>
      </c>
      <c r="O202" s="795">
        <f>SUM(O197:O201)</f>
        <v>31166.15</v>
      </c>
      <c r="P202" s="460">
        <f>SUM(P197:P201)</f>
        <v>40000</v>
      </c>
      <c r="Q202" s="615">
        <f>SUM(Q197:Q201)</f>
        <v>40000</v>
      </c>
      <c r="R202" s="736"/>
    </row>
    <row r="203" spans="2:20" ht="60" customHeight="1" x14ac:dyDescent="0.25">
      <c r="B203" s="719"/>
      <c r="C203" s="512"/>
      <c r="D203" s="758"/>
      <c r="E203" s="758"/>
      <c r="F203" s="758"/>
      <c r="G203" s="758"/>
      <c r="H203" s="758"/>
      <c r="I203" s="758"/>
      <c r="J203" s="338"/>
      <c r="K203" s="683"/>
      <c r="L203" s="758"/>
      <c r="M203" s="758"/>
      <c r="N203" s="758"/>
      <c r="O203" s="383"/>
      <c r="P203" s="339"/>
      <c r="Q203" s="595"/>
    </row>
    <row r="204" spans="2:20" ht="21" x14ac:dyDescent="0.25">
      <c r="B204" s="1019" t="s">
        <v>286</v>
      </c>
      <c r="C204" s="1020"/>
      <c r="D204" s="340"/>
      <c r="E204" s="340"/>
      <c r="F204" s="340"/>
      <c r="G204" s="340"/>
      <c r="H204" s="340"/>
      <c r="I204" s="340"/>
      <c r="J204" s="341"/>
      <c r="K204" s="678"/>
      <c r="L204" s="340"/>
      <c r="M204" s="340"/>
      <c r="N204" s="340"/>
      <c r="O204" s="341"/>
      <c r="P204" s="342"/>
      <c r="Q204" s="596"/>
      <c r="R204" s="75"/>
    </row>
    <row r="205" spans="2:20" ht="23.25" customHeight="1" x14ac:dyDescent="0.25">
      <c r="B205" s="766" t="s">
        <v>287</v>
      </c>
      <c r="C205" s="567" t="s">
        <v>288</v>
      </c>
      <c r="D205" s="343"/>
      <c r="E205" s="344">
        <v>75</v>
      </c>
      <c r="F205" s="344"/>
      <c r="G205" s="344">
        <v>0</v>
      </c>
      <c r="H205" s="344">
        <v>0</v>
      </c>
      <c r="I205" s="344">
        <v>0</v>
      </c>
      <c r="J205" s="644">
        <v>0</v>
      </c>
      <c r="K205" s="679">
        <v>500</v>
      </c>
      <c r="L205" s="375">
        <v>500</v>
      </c>
      <c r="M205" s="375"/>
      <c r="N205" s="375"/>
      <c r="O205" s="960">
        <v>0</v>
      </c>
      <c r="P205" s="376">
        <v>0</v>
      </c>
      <c r="Q205" s="597">
        <v>0</v>
      </c>
      <c r="R205" s="198"/>
    </row>
    <row r="206" spans="2:20" ht="23.25" customHeight="1" x14ac:dyDescent="0.25">
      <c r="B206" s="761" t="s">
        <v>289</v>
      </c>
      <c r="C206" s="512" t="s">
        <v>290</v>
      </c>
      <c r="D206" s="347"/>
      <c r="E206" s="242"/>
      <c r="F206" s="242"/>
      <c r="G206" s="242">
        <v>0</v>
      </c>
      <c r="H206" s="242">
        <v>0</v>
      </c>
      <c r="I206" s="242">
        <v>0</v>
      </c>
      <c r="J206" s="478">
        <v>0</v>
      </c>
      <c r="K206" s="681">
        <v>1000</v>
      </c>
      <c r="L206" s="380">
        <v>1000</v>
      </c>
      <c r="M206" s="380"/>
      <c r="N206" s="380"/>
      <c r="O206" s="961">
        <v>0</v>
      </c>
      <c r="P206" s="303">
        <v>0</v>
      </c>
      <c r="Q206" s="583">
        <v>0</v>
      </c>
      <c r="R206" s="196" t="s">
        <v>291</v>
      </c>
    </row>
    <row r="207" spans="2:20" ht="25.5" customHeight="1" x14ac:dyDescent="0.25">
      <c r="B207" s="760" t="s">
        <v>292</v>
      </c>
      <c r="C207" s="547" t="s">
        <v>98</v>
      </c>
      <c r="D207" s="347">
        <v>3200</v>
      </c>
      <c r="E207" s="242">
        <v>217282.16</v>
      </c>
      <c r="F207" s="242">
        <v>99747.27</v>
      </c>
      <c r="G207" s="242">
        <v>45143.199999999997</v>
      </c>
      <c r="H207" s="242">
        <v>97154.39</v>
      </c>
      <c r="I207" s="242">
        <v>71201.37</v>
      </c>
      <c r="J207" s="478">
        <v>127165.75</v>
      </c>
      <c r="K207" s="681">
        <v>100000</v>
      </c>
      <c r="L207" s="380">
        <v>100000</v>
      </c>
      <c r="M207" s="380">
        <v>15000</v>
      </c>
      <c r="N207" s="380">
        <v>15000</v>
      </c>
      <c r="O207" s="961">
        <v>4480</v>
      </c>
      <c r="P207" s="303">
        <v>5000</v>
      </c>
      <c r="Q207" s="583">
        <v>15000</v>
      </c>
      <c r="R207" s="196" t="s">
        <v>293</v>
      </c>
      <c r="T207" s="23" t="s">
        <v>833</v>
      </c>
    </row>
    <row r="208" spans="2:20" ht="27" customHeight="1" x14ac:dyDescent="0.25">
      <c r="B208" s="769" t="s">
        <v>294</v>
      </c>
      <c r="C208" s="555" t="s">
        <v>295</v>
      </c>
      <c r="D208" s="347">
        <v>4737.2</v>
      </c>
      <c r="E208" s="242">
        <v>5200.32</v>
      </c>
      <c r="F208" s="242">
        <v>5043.34</v>
      </c>
      <c r="G208" s="242">
        <v>4927.75</v>
      </c>
      <c r="H208" s="242">
        <v>5297.93</v>
      </c>
      <c r="I208" s="242">
        <v>5079.55</v>
      </c>
      <c r="J208" s="478">
        <v>4325.55</v>
      </c>
      <c r="K208" s="681">
        <v>6600</v>
      </c>
      <c r="L208" s="380">
        <v>6600</v>
      </c>
      <c r="M208" s="380">
        <v>6600</v>
      </c>
      <c r="N208" s="380">
        <v>6600</v>
      </c>
      <c r="O208" s="961">
        <v>6402.18</v>
      </c>
      <c r="P208" s="303">
        <v>6600</v>
      </c>
      <c r="Q208" s="583">
        <v>6600</v>
      </c>
      <c r="R208" s="196" t="s">
        <v>755</v>
      </c>
    </row>
    <row r="209" spans="2:18" ht="23.25" customHeight="1" thickBot="1" x14ac:dyDescent="0.3">
      <c r="B209" s="763" t="s">
        <v>296</v>
      </c>
      <c r="C209" s="549" t="s">
        <v>297</v>
      </c>
      <c r="D209" s="354"/>
      <c r="E209" s="290"/>
      <c r="F209" s="290"/>
      <c r="G209" s="290"/>
      <c r="H209" s="290"/>
      <c r="I209" s="290"/>
      <c r="J209" s="481">
        <v>-145.44</v>
      </c>
      <c r="K209" s="701"/>
      <c r="L209" s="450"/>
      <c r="M209" s="450"/>
      <c r="N209" s="450"/>
      <c r="O209" s="958"/>
      <c r="P209" s="472"/>
      <c r="Q209" s="585"/>
      <c r="R209" s="736"/>
    </row>
    <row r="210" spans="2:18" ht="21.75" thickTop="1" x14ac:dyDescent="0.25">
      <c r="B210" s="719"/>
      <c r="C210" s="550" t="s">
        <v>298</v>
      </c>
      <c r="D210" s="333">
        <f t="shared" ref="D210:I210" si="50">SUM(D205:D208)</f>
        <v>7937.2</v>
      </c>
      <c r="E210" s="333">
        <f t="shared" si="50"/>
        <v>222557.48</v>
      </c>
      <c r="F210" s="333">
        <f t="shared" si="50"/>
        <v>104790.61</v>
      </c>
      <c r="G210" s="333">
        <f t="shared" si="50"/>
        <v>50070.95</v>
      </c>
      <c r="H210" s="333">
        <f t="shared" si="50"/>
        <v>102452.32</v>
      </c>
      <c r="I210" s="333">
        <f t="shared" si="50"/>
        <v>76280.92</v>
      </c>
      <c r="J210" s="395">
        <f>SUM(J205:J209)</f>
        <v>131345.85999999999</v>
      </c>
      <c r="K210" s="429">
        <f>SUM(K205:K208)</f>
        <v>108100</v>
      </c>
      <c r="L210" s="333">
        <f t="shared" ref="L210:M210" si="51">SUM(L205:L208)</f>
        <v>108100</v>
      </c>
      <c r="M210" s="493">
        <f t="shared" si="51"/>
        <v>21600</v>
      </c>
      <c r="N210" s="333">
        <f t="shared" ref="N210" si="52">SUM(N205:N208)</f>
        <v>21600</v>
      </c>
      <c r="O210" s="795">
        <f>SUM(O205:O208)</f>
        <v>10882.18</v>
      </c>
      <c r="P210" s="716">
        <f>SUM(P205:P208)</f>
        <v>11600</v>
      </c>
      <c r="Q210" s="617">
        <f>SUM(Q205:Q208)</f>
        <v>21600</v>
      </c>
    </row>
    <row r="211" spans="2:18" ht="45" customHeight="1" x14ac:dyDescent="0.25">
      <c r="B211" s="719"/>
      <c r="C211" s="512"/>
      <c r="D211" s="758"/>
      <c r="E211" s="758"/>
      <c r="F211" s="758"/>
      <c r="G211" s="758"/>
      <c r="H211" s="758"/>
      <c r="I211" s="758"/>
      <c r="J211" s="338"/>
      <c r="K211" s="702"/>
      <c r="L211" s="358"/>
      <c r="M211" s="358"/>
      <c r="N211" s="358"/>
      <c r="O211" s="255"/>
      <c r="P211" s="361"/>
      <c r="Q211" s="599"/>
      <c r="R211" s="77"/>
    </row>
    <row r="212" spans="2:18" ht="21" x14ac:dyDescent="0.25">
      <c r="B212" s="1019" t="s">
        <v>299</v>
      </c>
      <c r="C212" s="1020"/>
      <c r="D212" s="340"/>
      <c r="E212" s="340"/>
      <c r="F212" s="340"/>
      <c r="G212" s="340"/>
      <c r="H212" s="340"/>
      <c r="I212" s="340"/>
      <c r="J212" s="341"/>
      <c r="K212" s="678"/>
      <c r="L212" s="340"/>
      <c r="M212" s="340"/>
      <c r="N212" s="340"/>
      <c r="O212" s="341"/>
      <c r="P212" s="342"/>
      <c r="Q212" s="596"/>
      <c r="R212" s="75"/>
    </row>
    <row r="213" spans="2:18" ht="21.75" customHeight="1" x14ac:dyDescent="0.25">
      <c r="B213" s="784" t="s">
        <v>300</v>
      </c>
      <c r="C213" s="545" t="s">
        <v>92</v>
      </c>
      <c r="D213" s="343">
        <v>50</v>
      </c>
      <c r="E213" s="344">
        <v>0</v>
      </c>
      <c r="F213" s="344">
        <v>54.5</v>
      </c>
      <c r="G213" s="344">
        <v>18.559999999999999</v>
      </c>
      <c r="H213" s="344">
        <v>151.80000000000001</v>
      </c>
      <c r="I213" s="344">
        <v>21.35</v>
      </c>
      <c r="J213" s="644">
        <v>108.51</v>
      </c>
      <c r="K213" s="679">
        <v>60</v>
      </c>
      <c r="L213" s="375">
        <v>60</v>
      </c>
      <c r="M213" s="375">
        <v>235</v>
      </c>
      <c r="N213" s="375">
        <v>235</v>
      </c>
      <c r="O213" s="960">
        <v>231.03</v>
      </c>
      <c r="P213" s="431">
        <v>235</v>
      </c>
      <c r="Q213" s="582">
        <v>60</v>
      </c>
      <c r="R213" s="195" t="s">
        <v>301</v>
      </c>
    </row>
    <row r="214" spans="2:18" ht="21.75" customHeight="1" x14ac:dyDescent="0.25">
      <c r="B214" s="760" t="s">
        <v>302</v>
      </c>
      <c r="C214" s="576" t="s">
        <v>303</v>
      </c>
      <c r="D214" s="365">
        <v>478.38</v>
      </c>
      <c r="E214" s="366">
        <v>525</v>
      </c>
      <c r="F214" s="366">
        <v>525</v>
      </c>
      <c r="G214" s="366">
        <v>650</v>
      </c>
      <c r="H214" s="366">
        <v>595</v>
      </c>
      <c r="I214" s="366">
        <v>600</v>
      </c>
      <c r="J214" s="478">
        <v>816</v>
      </c>
      <c r="K214" s="690">
        <v>650</v>
      </c>
      <c r="L214" s="398">
        <v>650</v>
      </c>
      <c r="M214" s="398">
        <v>930</v>
      </c>
      <c r="N214" s="398">
        <v>930</v>
      </c>
      <c r="O214" s="961">
        <v>930</v>
      </c>
      <c r="P214" s="473">
        <v>930</v>
      </c>
      <c r="Q214" s="620">
        <v>650</v>
      </c>
      <c r="R214" s="196" t="s">
        <v>304</v>
      </c>
    </row>
    <row r="215" spans="2:18" ht="30.75" thickBot="1" x14ac:dyDescent="0.3">
      <c r="B215" s="770" t="s">
        <v>305</v>
      </c>
      <c r="C215" s="549" t="s">
        <v>306</v>
      </c>
      <c r="D215" s="399">
        <v>4842.6899999999996</v>
      </c>
      <c r="E215" s="400">
        <v>5645.89</v>
      </c>
      <c r="F215" s="400">
        <v>5874.59</v>
      </c>
      <c r="G215" s="400">
        <v>5021.2</v>
      </c>
      <c r="H215" s="400">
        <v>3650</v>
      </c>
      <c r="I215" s="400">
        <v>8169</v>
      </c>
      <c r="J215" s="481">
        <v>3700</v>
      </c>
      <c r="K215" s="707">
        <v>8000</v>
      </c>
      <c r="L215" s="474">
        <v>8000</v>
      </c>
      <c r="M215" s="474">
        <v>4045</v>
      </c>
      <c r="N215" s="474">
        <v>4045</v>
      </c>
      <c r="O215" s="958">
        <v>3824.58</v>
      </c>
      <c r="P215" s="475">
        <v>4045</v>
      </c>
      <c r="Q215" s="621">
        <v>4500</v>
      </c>
      <c r="R215" s="736" t="s">
        <v>307</v>
      </c>
    </row>
    <row r="216" spans="2:18" ht="21.75" thickTop="1" x14ac:dyDescent="0.25">
      <c r="B216" s="761"/>
      <c r="C216" s="550" t="s">
        <v>308</v>
      </c>
      <c r="D216" s="333">
        <f t="shared" ref="D216:J216" si="53">SUM(D213:D215)</f>
        <v>5371.07</v>
      </c>
      <c r="E216" s="333">
        <f t="shared" si="53"/>
        <v>6170.89</v>
      </c>
      <c r="F216" s="333">
        <f t="shared" si="53"/>
        <v>6454.09</v>
      </c>
      <c r="G216" s="333">
        <f t="shared" si="53"/>
        <v>5689.76</v>
      </c>
      <c r="H216" s="333">
        <f t="shared" si="53"/>
        <v>4396.8</v>
      </c>
      <c r="I216" s="333">
        <f t="shared" si="53"/>
        <v>8790.35</v>
      </c>
      <c r="J216" s="395">
        <f t="shared" si="53"/>
        <v>4624.51</v>
      </c>
      <c r="K216" s="429">
        <f t="shared" ref="K216:P216" si="54">SUM(K213:K215)</f>
        <v>8710</v>
      </c>
      <c r="L216" s="333">
        <f t="shared" si="54"/>
        <v>8710</v>
      </c>
      <c r="M216" s="493">
        <f t="shared" ref="M216" si="55">SUM(M213:M215)</f>
        <v>5210</v>
      </c>
      <c r="N216" s="333">
        <f t="shared" si="54"/>
        <v>5210</v>
      </c>
      <c r="O216" s="795">
        <f t="shared" si="54"/>
        <v>4985.6099999999997</v>
      </c>
      <c r="P216" s="463">
        <f t="shared" si="54"/>
        <v>5210</v>
      </c>
      <c r="Q216" s="610">
        <f>SUM(Q213:Q215)</f>
        <v>5210</v>
      </c>
      <c r="R216" s="736"/>
    </row>
    <row r="217" spans="2:18" ht="27.75" customHeight="1" x14ac:dyDescent="0.25">
      <c r="B217" s="719"/>
      <c r="C217" s="512"/>
      <c r="D217" s="758"/>
      <c r="E217" s="758"/>
      <c r="F217" s="758"/>
      <c r="G217" s="758"/>
      <c r="H217" s="758"/>
      <c r="I217" s="758"/>
      <c r="J217" s="338"/>
      <c r="K217" s="683"/>
      <c r="L217" s="758"/>
      <c r="M217" s="758"/>
      <c r="N217" s="758"/>
      <c r="O217" s="383"/>
      <c r="P217" s="436"/>
      <c r="Q217" s="611"/>
      <c r="R217" s="736"/>
    </row>
    <row r="218" spans="2:18" ht="21" x14ac:dyDescent="0.25">
      <c r="B218" s="791" t="s">
        <v>309</v>
      </c>
      <c r="C218" s="577"/>
      <c r="D218" s="340"/>
      <c r="E218" s="340"/>
      <c r="F218" s="340"/>
      <c r="G218" s="340"/>
      <c r="H218" s="340"/>
      <c r="I218" s="340"/>
      <c r="J218" s="341"/>
      <c r="K218" s="678"/>
      <c r="L218" s="340"/>
      <c r="M218" s="340"/>
      <c r="N218" s="340"/>
      <c r="O218" s="341"/>
      <c r="P218" s="342"/>
      <c r="Q218" s="596"/>
      <c r="R218" s="75"/>
    </row>
    <row r="219" spans="2:18" ht="18" customHeight="1" x14ac:dyDescent="0.25">
      <c r="B219" s="766" t="s">
        <v>310</v>
      </c>
      <c r="C219" s="512" t="s">
        <v>756</v>
      </c>
      <c r="D219" s="343">
        <v>12.5</v>
      </c>
      <c r="E219" s="344">
        <v>51</v>
      </c>
      <c r="F219" s="344">
        <v>0</v>
      </c>
      <c r="G219" s="344">
        <v>75</v>
      </c>
      <c r="H219" s="281">
        <v>0</v>
      </c>
      <c r="I219" s="281">
        <v>0</v>
      </c>
      <c r="J219" s="644">
        <v>0</v>
      </c>
      <c r="K219" s="597">
        <v>500</v>
      </c>
      <c r="L219" s="344">
        <v>500</v>
      </c>
      <c r="M219" s="476">
        <v>500</v>
      </c>
      <c r="N219" s="476">
        <v>500</v>
      </c>
      <c r="O219" s="956">
        <v>0</v>
      </c>
      <c r="P219" s="477">
        <v>500</v>
      </c>
      <c r="Q219" s="597">
        <v>500</v>
      </c>
      <c r="R219" s="216" t="s">
        <v>757</v>
      </c>
    </row>
    <row r="220" spans="2:18" ht="18" customHeight="1" x14ac:dyDescent="0.25">
      <c r="B220" s="761" t="s">
        <v>312</v>
      </c>
      <c r="C220" s="578" t="s">
        <v>206</v>
      </c>
      <c r="D220" s="365">
        <v>129.4</v>
      </c>
      <c r="E220" s="366">
        <v>182.79</v>
      </c>
      <c r="F220" s="366">
        <v>217.33</v>
      </c>
      <c r="G220" s="366">
        <v>148.65</v>
      </c>
      <c r="H220" s="366">
        <v>85.85</v>
      </c>
      <c r="I220" s="242">
        <v>0</v>
      </c>
      <c r="J220" s="478">
        <v>199.17</v>
      </c>
      <c r="K220" s="598">
        <v>500</v>
      </c>
      <c r="L220" s="366">
        <v>500</v>
      </c>
      <c r="M220" s="479">
        <v>500</v>
      </c>
      <c r="N220" s="479">
        <v>500</v>
      </c>
      <c r="O220" s="957">
        <v>150</v>
      </c>
      <c r="P220" s="480">
        <v>500</v>
      </c>
      <c r="Q220" s="620">
        <v>500</v>
      </c>
      <c r="R220" s="217"/>
    </row>
    <row r="221" spans="2:18" ht="18" customHeight="1" x14ac:dyDescent="0.25">
      <c r="B221" s="760" t="s">
        <v>313</v>
      </c>
      <c r="C221" s="578" t="s">
        <v>98</v>
      </c>
      <c r="D221" s="365">
        <v>3988.87</v>
      </c>
      <c r="E221" s="366">
        <v>7898.04</v>
      </c>
      <c r="F221" s="366">
        <v>5965.5</v>
      </c>
      <c r="G221" s="366">
        <v>5237</v>
      </c>
      <c r="H221" s="366">
        <v>9970.6299999999992</v>
      </c>
      <c r="I221" s="366">
        <v>20163.16</v>
      </c>
      <c r="J221" s="478">
        <v>7710</v>
      </c>
      <c r="K221" s="598">
        <v>22000</v>
      </c>
      <c r="L221" s="366">
        <v>22000</v>
      </c>
      <c r="M221" s="479">
        <v>6000</v>
      </c>
      <c r="N221" s="479">
        <v>6000</v>
      </c>
      <c r="O221" s="957">
        <v>5795</v>
      </c>
      <c r="P221" s="480">
        <v>6000</v>
      </c>
      <c r="Q221" s="620">
        <v>4000</v>
      </c>
      <c r="R221" s="217"/>
    </row>
    <row r="222" spans="2:18" ht="18" customHeight="1" x14ac:dyDescent="0.25">
      <c r="B222" s="760" t="s">
        <v>314</v>
      </c>
      <c r="C222" s="554" t="s">
        <v>315</v>
      </c>
      <c r="D222" s="365">
        <v>259.42</v>
      </c>
      <c r="E222" s="366">
        <v>291.57</v>
      </c>
      <c r="F222" s="366">
        <v>295</v>
      </c>
      <c r="G222" s="366">
        <v>401.88</v>
      </c>
      <c r="H222" s="366">
        <v>358.64</v>
      </c>
      <c r="I222" s="242">
        <v>0</v>
      </c>
      <c r="J222" s="478">
        <v>247.8</v>
      </c>
      <c r="K222" s="598">
        <v>400</v>
      </c>
      <c r="L222" s="366">
        <v>400</v>
      </c>
      <c r="M222" s="479">
        <v>400</v>
      </c>
      <c r="N222" s="479">
        <v>400</v>
      </c>
      <c r="O222" s="957">
        <v>191.85</v>
      </c>
      <c r="P222" s="480">
        <v>400</v>
      </c>
      <c r="Q222" s="620">
        <v>400</v>
      </c>
      <c r="R222" s="217"/>
    </row>
    <row r="223" spans="2:18" ht="18" customHeight="1" x14ac:dyDescent="0.25">
      <c r="B223" s="760" t="s">
        <v>316</v>
      </c>
      <c r="C223" s="546" t="s">
        <v>317</v>
      </c>
      <c r="D223" s="365"/>
      <c r="E223" s="366"/>
      <c r="F223" s="366"/>
      <c r="G223" s="366"/>
      <c r="H223" s="242">
        <v>0</v>
      </c>
      <c r="I223" s="242">
        <v>0</v>
      </c>
      <c r="J223" s="478"/>
      <c r="K223" s="598"/>
      <c r="L223" s="366"/>
      <c r="M223" s="479">
        <v>16000</v>
      </c>
      <c r="N223" s="479">
        <v>16000</v>
      </c>
      <c r="O223" s="957">
        <v>1741.51</v>
      </c>
      <c r="P223" s="480">
        <v>16000</v>
      </c>
      <c r="Q223" s="620">
        <v>22000</v>
      </c>
      <c r="R223" s="217" t="s">
        <v>318</v>
      </c>
    </row>
    <row r="224" spans="2:18" ht="18" customHeight="1" x14ac:dyDescent="0.25">
      <c r="B224" s="761" t="s">
        <v>319</v>
      </c>
      <c r="C224" s="554" t="s">
        <v>176</v>
      </c>
      <c r="D224" s="365">
        <v>0</v>
      </c>
      <c r="E224" s="366">
        <v>0</v>
      </c>
      <c r="F224" s="366">
        <v>60</v>
      </c>
      <c r="G224" s="366">
        <v>0</v>
      </c>
      <c r="H224" s="242">
        <v>344.5</v>
      </c>
      <c r="I224" s="242">
        <v>0</v>
      </c>
      <c r="J224" s="478"/>
      <c r="K224" s="598">
        <v>50</v>
      </c>
      <c r="L224" s="366">
        <v>50</v>
      </c>
      <c r="M224" s="479">
        <v>50</v>
      </c>
      <c r="N224" s="479">
        <v>50</v>
      </c>
      <c r="O224" s="957">
        <v>0</v>
      </c>
      <c r="P224" s="480">
        <v>50</v>
      </c>
      <c r="Q224" s="620">
        <v>50</v>
      </c>
      <c r="R224" s="217"/>
    </row>
    <row r="225" spans="2:18" ht="18" customHeight="1" thickBot="1" x14ac:dyDescent="0.3">
      <c r="B225" s="770" t="s">
        <v>320</v>
      </c>
      <c r="C225" s="557" t="s">
        <v>321</v>
      </c>
      <c r="D225" s="399">
        <v>4540.3500000000004</v>
      </c>
      <c r="E225" s="400">
        <v>3100</v>
      </c>
      <c r="F225" s="400">
        <v>16353.66</v>
      </c>
      <c r="G225" s="400">
        <v>5355</v>
      </c>
      <c r="H225" s="400">
        <v>1638.92</v>
      </c>
      <c r="I225" s="290">
        <v>0</v>
      </c>
      <c r="J225" s="481"/>
      <c r="K225" s="619">
        <v>14600</v>
      </c>
      <c r="L225" s="400">
        <v>14600</v>
      </c>
      <c r="M225" s="482">
        <v>6600</v>
      </c>
      <c r="N225" s="482">
        <v>6600</v>
      </c>
      <c r="O225" s="958">
        <v>0</v>
      </c>
      <c r="P225" s="483">
        <v>6600</v>
      </c>
      <c r="Q225" s="621">
        <v>6600</v>
      </c>
      <c r="R225" s="736"/>
    </row>
    <row r="226" spans="2:18" ht="21.75" thickTop="1" x14ac:dyDescent="0.25">
      <c r="B226" s="719"/>
      <c r="C226" s="550" t="s">
        <v>322</v>
      </c>
      <c r="D226" s="333">
        <f t="shared" ref="D226:J226" si="56">SUM(D219:D225)</f>
        <v>8930.5400000000009</v>
      </c>
      <c r="E226" s="333">
        <f t="shared" si="56"/>
        <v>11523.4</v>
      </c>
      <c r="F226" s="333">
        <f t="shared" si="56"/>
        <v>22891.489999999998</v>
      </c>
      <c r="G226" s="333">
        <f t="shared" si="56"/>
        <v>11217.529999999999</v>
      </c>
      <c r="H226" s="333">
        <f t="shared" si="56"/>
        <v>12398.539999999999</v>
      </c>
      <c r="I226" s="333">
        <f t="shared" si="56"/>
        <v>20163.16</v>
      </c>
      <c r="J226" s="395">
        <f t="shared" si="56"/>
        <v>8156.97</v>
      </c>
      <c r="K226" s="429">
        <f t="shared" ref="K226:P226" si="57">SUM(K219:K225)</f>
        <v>38050</v>
      </c>
      <c r="L226" s="333">
        <f t="shared" si="57"/>
        <v>38050</v>
      </c>
      <c r="M226" s="493">
        <f t="shared" ref="M226" si="58">SUM(M219:M225)</f>
        <v>30050</v>
      </c>
      <c r="N226" s="333">
        <f t="shared" si="57"/>
        <v>30050</v>
      </c>
      <c r="O226" s="795">
        <f t="shared" si="57"/>
        <v>7878.3600000000006</v>
      </c>
      <c r="P226" s="463">
        <f t="shared" si="57"/>
        <v>30050</v>
      </c>
      <c r="Q226" s="617">
        <f>SUM(Q219:Q225)</f>
        <v>34050</v>
      </c>
      <c r="R226" s="736"/>
    </row>
    <row r="227" spans="2:18" ht="40.5" customHeight="1" x14ac:dyDescent="0.25">
      <c r="B227" s="719"/>
      <c r="C227" s="512"/>
      <c r="D227" s="758"/>
      <c r="E227" s="758"/>
      <c r="F227" s="758"/>
      <c r="G227" s="758"/>
      <c r="H227" s="758"/>
      <c r="I227" s="758"/>
      <c r="J227" s="338"/>
      <c r="K227" s="1016" t="s">
        <v>800</v>
      </c>
      <c r="L227" s="1017"/>
      <c r="M227" s="758"/>
      <c r="N227" s="758"/>
      <c r="O227" s="383"/>
      <c r="P227" s="436"/>
      <c r="Q227" s="611"/>
      <c r="R227" s="736"/>
    </row>
    <row r="228" spans="2:18" ht="21" x14ac:dyDescent="0.25">
      <c r="B228" s="1019" t="s">
        <v>850</v>
      </c>
      <c r="C228" s="1020"/>
      <c r="D228" s="340"/>
      <c r="E228" s="340"/>
      <c r="F228" s="340"/>
      <c r="G228" s="340"/>
      <c r="H228" s="340"/>
      <c r="I228" s="340"/>
      <c r="J228" s="341"/>
      <c r="K228" s="678"/>
      <c r="L228" s="340"/>
      <c r="M228" s="340"/>
      <c r="N228" s="340"/>
      <c r="O228" s="341"/>
      <c r="P228" s="342"/>
      <c r="Q228" s="596"/>
      <c r="R228" s="75"/>
    </row>
    <row r="229" spans="2:18" ht="29.25" customHeight="1" thickBot="1" x14ac:dyDescent="0.3">
      <c r="B229" s="792"/>
      <c r="C229" s="708" t="s">
        <v>851</v>
      </c>
      <c r="D229" s="709"/>
      <c r="E229" s="710"/>
      <c r="F229" s="710"/>
      <c r="G229" s="710"/>
      <c r="H229" s="710">
        <v>53246</v>
      </c>
      <c r="I229" s="710">
        <v>74270.429999999993</v>
      </c>
      <c r="J229" s="711"/>
      <c r="K229" s="712"/>
      <c r="L229" s="710"/>
      <c r="M229" s="710"/>
      <c r="N229" s="713"/>
      <c r="O229" s="959"/>
      <c r="P229" s="714"/>
      <c r="Q229" s="435"/>
    </row>
    <row r="230" spans="2:18" ht="41.25" customHeight="1" thickTop="1" x14ac:dyDescent="0.25">
      <c r="B230" s="719"/>
      <c r="C230" s="550" t="s">
        <v>849</v>
      </c>
      <c r="D230" s="333">
        <f>SUM(D227:D229)</f>
        <v>0</v>
      </c>
      <c r="E230" s="333">
        <f>SUM(E227:E229)</f>
        <v>0</v>
      </c>
      <c r="F230" s="333">
        <f>SUM(F227:F229)</f>
        <v>0</v>
      </c>
      <c r="G230" s="333">
        <f>SUM(G227:G229)</f>
        <v>0</v>
      </c>
      <c r="H230" s="333">
        <f>H229</f>
        <v>53246</v>
      </c>
      <c r="I230" s="333">
        <f>I229</f>
        <v>74270.429999999993</v>
      </c>
      <c r="J230" s="395">
        <f t="shared" ref="J230:Q230" si="59">SUM(J227:J229)</f>
        <v>0</v>
      </c>
      <c r="K230" s="429">
        <f t="shared" si="59"/>
        <v>0</v>
      </c>
      <c r="L230" s="333">
        <f t="shared" si="59"/>
        <v>0</v>
      </c>
      <c r="M230" s="333">
        <f t="shared" si="59"/>
        <v>0</v>
      </c>
      <c r="N230" s="333">
        <f t="shared" si="59"/>
        <v>0</v>
      </c>
      <c r="O230" s="390">
        <f t="shared" si="59"/>
        <v>0</v>
      </c>
      <c r="P230" s="463">
        <f t="shared" si="59"/>
        <v>0</v>
      </c>
      <c r="Q230" s="617">
        <f t="shared" si="59"/>
        <v>0</v>
      </c>
    </row>
    <row r="231" spans="2:18" ht="14.25" customHeight="1" x14ac:dyDescent="0.25">
      <c r="B231" s="719"/>
      <c r="C231" s="550"/>
      <c r="D231" s="333"/>
      <c r="E231" s="333"/>
      <c r="F231" s="333"/>
      <c r="G231" s="333"/>
      <c r="H231" s="333"/>
      <c r="I231" s="333"/>
      <c r="J231" s="395"/>
      <c r="K231" s="429"/>
      <c r="L231" s="333"/>
      <c r="M231" s="333"/>
      <c r="N231" s="333"/>
      <c r="O231" s="390"/>
      <c r="P231" s="463"/>
      <c r="Q231" s="617"/>
    </row>
    <row r="232" spans="2:18" ht="21" x14ac:dyDescent="0.25">
      <c r="B232" s="1019" t="s">
        <v>323</v>
      </c>
      <c r="C232" s="1020"/>
      <c r="D232" s="340"/>
      <c r="E232" s="340"/>
      <c r="F232" s="340"/>
      <c r="G232" s="340"/>
      <c r="H232" s="340"/>
      <c r="I232" s="340"/>
      <c r="J232" s="341"/>
      <c r="K232" s="678"/>
      <c r="L232" s="340"/>
      <c r="M232" s="340"/>
      <c r="N232" s="340"/>
      <c r="O232" s="341"/>
      <c r="P232" s="342"/>
      <c r="Q232" s="596"/>
      <c r="R232" s="75"/>
    </row>
    <row r="233" spans="2:18" ht="21" x14ac:dyDescent="0.25">
      <c r="B233" s="766" t="s">
        <v>324</v>
      </c>
      <c r="C233" s="567" t="s">
        <v>325</v>
      </c>
      <c r="D233" s="343">
        <v>855</v>
      </c>
      <c r="E233" s="344">
        <v>635</v>
      </c>
      <c r="F233" s="344">
        <v>260</v>
      </c>
      <c r="G233" s="344">
        <v>401</v>
      </c>
      <c r="H233" s="344">
        <v>636</v>
      </c>
      <c r="I233" s="344">
        <v>424</v>
      </c>
      <c r="J233" s="644">
        <v>695</v>
      </c>
      <c r="K233" s="597">
        <v>1200</v>
      </c>
      <c r="L233" s="344">
        <v>1200</v>
      </c>
      <c r="M233" s="344">
        <v>1000</v>
      </c>
      <c r="N233" s="476">
        <v>1000</v>
      </c>
      <c r="O233" s="956">
        <v>292</v>
      </c>
      <c r="P233" s="477">
        <v>1000</v>
      </c>
      <c r="Q233" s="597">
        <v>1200</v>
      </c>
    </row>
    <row r="234" spans="2:18" ht="21" x14ac:dyDescent="0.25">
      <c r="B234" s="761" t="s">
        <v>326</v>
      </c>
      <c r="C234" s="512" t="s">
        <v>327</v>
      </c>
      <c r="D234" s="347">
        <v>5660.31</v>
      </c>
      <c r="E234" s="242">
        <v>8122</v>
      </c>
      <c r="F234" s="242">
        <v>8012</v>
      </c>
      <c r="G234" s="242">
        <v>7927.79</v>
      </c>
      <c r="H234" s="242">
        <v>9122</v>
      </c>
      <c r="I234" s="242">
        <v>12317</v>
      </c>
      <c r="J234" s="478">
        <v>13996</v>
      </c>
      <c r="K234" s="434">
        <v>10000</v>
      </c>
      <c r="L234" s="242">
        <v>10000</v>
      </c>
      <c r="M234" s="242">
        <v>10000</v>
      </c>
      <c r="N234" s="478">
        <v>10000</v>
      </c>
      <c r="O234" s="957">
        <v>567</v>
      </c>
      <c r="P234" s="484">
        <v>10000</v>
      </c>
      <c r="Q234" s="434">
        <v>10000</v>
      </c>
    </row>
    <row r="235" spans="2:18" ht="21" x14ac:dyDescent="0.25">
      <c r="B235" s="760" t="s">
        <v>328</v>
      </c>
      <c r="C235" s="554" t="s">
        <v>329</v>
      </c>
      <c r="D235" s="347">
        <v>748.2</v>
      </c>
      <c r="E235" s="242">
        <v>731.16</v>
      </c>
      <c r="F235" s="242">
        <v>746.64</v>
      </c>
      <c r="G235" s="242">
        <v>773.69</v>
      </c>
      <c r="H235" s="242">
        <v>979.91</v>
      </c>
      <c r="I235" s="242">
        <v>1155.5999999999999</v>
      </c>
      <c r="J235" s="478">
        <v>692.82</v>
      </c>
      <c r="K235" s="434">
        <v>1000</v>
      </c>
      <c r="L235" s="242">
        <v>1000</v>
      </c>
      <c r="M235" s="242">
        <v>1000</v>
      </c>
      <c r="N235" s="478">
        <v>1000</v>
      </c>
      <c r="O235" s="957">
        <v>0</v>
      </c>
      <c r="P235" s="484">
        <v>1000</v>
      </c>
      <c r="Q235" s="434">
        <v>1000</v>
      </c>
    </row>
    <row r="236" spans="2:18" ht="21.75" thickBot="1" x14ac:dyDescent="0.3">
      <c r="B236" s="763" t="s">
        <v>330</v>
      </c>
      <c r="C236" s="549" t="s">
        <v>331</v>
      </c>
      <c r="D236" s="354"/>
      <c r="E236" s="290"/>
      <c r="F236" s="290"/>
      <c r="G236" s="290"/>
      <c r="H236" s="290">
        <v>0</v>
      </c>
      <c r="I236" s="290">
        <v>0</v>
      </c>
      <c r="J236" s="481">
        <v>251.11</v>
      </c>
      <c r="K236" s="435"/>
      <c r="L236" s="290"/>
      <c r="M236" s="290">
        <v>200</v>
      </c>
      <c r="N236" s="481">
        <v>200</v>
      </c>
      <c r="O236" s="958">
        <v>175</v>
      </c>
      <c r="P236" s="485">
        <v>200</v>
      </c>
      <c r="Q236" s="435"/>
    </row>
    <row r="237" spans="2:18" ht="21.75" thickTop="1" x14ac:dyDescent="0.25">
      <c r="B237" s="719"/>
      <c r="C237" s="550" t="s">
        <v>332</v>
      </c>
      <c r="D237" s="334">
        <f t="shared" ref="D237:G237" si="60">SUM(D233:D235)</f>
        <v>7263.51</v>
      </c>
      <c r="E237" s="333">
        <f t="shared" si="60"/>
        <v>9488.16</v>
      </c>
      <c r="F237" s="333">
        <f t="shared" si="60"/>
        <v>9018.64</v>
      </c>
      <c r="G237" s="333">
        <f t="shared" si="60"/>
        <v>9102.4800000000014</v>
      </c>
      <c r="H237" s="333">
        <f>SUM(H233:H236)</f>
        <v>10737.91</v>
      </c>
      <c r="I237" s="333">
        <f>SUM(I233:I236)</f>
        <v>13896.6</v>
      </c>
      <c r="J237" s="333">
        <f>SUM(J233:J236)</f>
        <v>15634.93</v>
      </c>
      <c r="K237" s="429">
        <f>SUM(K233:K235)</f>
        <v>12200</v>
      </c>
      <c r="L237" s="333">
        <f>SUM(L233:L235)</f>
        <v>12200</v>
      </c>
      <c r="M237" s="333">
        <f>SUM(M233:M236)</f>
        <v>12200</v>
      </c>
      <c r="N237" s="333">
        <f>SUM(N233:N236)</f>
        <v>12200</v>
      </c>
      <c r="O237" s="390">
        <f>SUM(O233:O236)</f>
        <v>1034</v>
      </c>
      <c r="P237" s="463">
        <f>SUM(P233:P236)</f>
        <v>12200</v>
      </c>
      <c r="Q237" s="617">
        <f>SUM(Q233:Q235)</f>
        <v>12200</v>
      </c>
    </row>
    <row r="238" spans="2:18" ht="15.75" customHeight="1" x14ac:dyDescent="0.25">
      <c r="B238" s="719"/>
      <c r="C238" s="512"/>
      <c r="D238" s="793"/>
      <c r="E238" s="793"/>
      <c r="F238" s="793"/>
      <c r="G238" s="793"/>
      <c r="H238" s="793"/>
      <c r="I238" s="793"/>
      <c r="J238" s="794"/>
      <c r="K238" s="793"/>
      <c r="L238" s="793"/>
      <c r="M238" s="793"/>
      <c r="N238" s="793"/>
      <c r="O238" s="795"/>
      <c r="P238" s="793"/>
      <c r="Q238" s="796"/>
    </row>
    <row r="239" spans="2:18" ht="6.75" customHeight="1" x14ac:dyDescent="0.25">
      <c r="B239" s="719"/>
      <c r="C239" s="512"/>
      <c r="D239" s="67"/>
      <c r="E239" s="67"/>
      <c r="F239" s="67"/>
      <c r="G239" s="67"/>
      <c r="H239" s="67"/>
      <c r="I239" s="67"/>
      <c r="J239" s="797"/>
      <c r="K239" s="67"/>
      <c r="L239" s="67"/>
      <c r="M239" s="67"/>
      <c r="N239" s="67"/>
      <c r="O239" s="798"/>
      <c r="P239" s="67"/>
      <c r="Q239" s="67"/>
    </row>
    <row r="240" spans="2:18" x14ac:dyDescent="0.25">
      <c r="B240" s="719"/>
      <c r="C240" s="512"/>
      <c r="J240" s="720"/>
      <c r="O240" s="721"/>
    </row>
    <row r="241" spans="2:17" ht="18.75" x14ac:dyDescent="0.25">
      <c r="B241" s="719"/>
      <c r="C241" s="579" t="s">
        <v>333</v>
      </c>
      <c r="D241" s="799">
        <f t="shared" ref="D241:F241" si="61">SUM(D237,D230,D226,D216,D210,D202,D194,D188,D182,D176,D169,D158,D152,D138,D127,D120,D110,D100,D87,D80)</f>
        <v>338053.91000000003</v>
      </c>
      <c r="E241" s="799">
        <f t="shared" si="61"/>
        <v>596190.8899999999</v>
      </c>
      <c r="F241" s="799">
        <f t="shared" si="61"/>
        <v>478721.62000000005</v>
      </c>
      <c r="G241" s="799">
        <f>SUM(G237,G230,G226,G216,G210,G202,G194,G188,G182,G176,G169,G158,G152,G138,G127,G120,G110,G100,G87,G80)</f>
        <v>445359.92999999993</v>
      </c>
      <c r="H241" s="799">
        <f t="shared" ref="H241:Q241" si="62">SUM(H237,H230,H226,H216,H210,H202,H194,H188,H182,H176,H169,H158,H152,H138,H127,H120,H110,H100,H87,H80)</f>
        <v>610936.99</v>
      </c>
      <c r="I241" s="799">
        <f t="shared" si="62"/>
        <v>868005.67999999993</v>
      </c>
      <c r="J241" s="799">
        <f t="shared" si="62"/>
        <v>690271.84</v>
      </c>
      <c r="K241" s="799">
        <f t="shared" si="62"/>
        <v>726567.27</v>
      </c>
      <c r="L241" s="799">
        <f t="shared" si="62"/>
        <v>726567.67999999993</v>
      </c>
      <c r="M241" s="800">
        <f t="shared" si="62"/>
        <v>726568.06</v>
      </c>
      <c r="N241" s="799">
        <f t="shared" si="62"/>
        <v>901591.38</v>
      </c>
      <c r="O241" s="952">
        <f t="shared" si="62"/>
        <v>823118.85000000009</v>
      </c>
      <c r="P241" s="799">
        <f t="shared" si="62"/>
        <v>901591.25</v>
      </c>
      <c r="Q241" s="799">
        <f t="shared" si="62"/>
        <v>695059.54</v>
      </c>
    </row>
    <row r="242" spans="2:17" x14ac:dyDescent="0.25">
      <c r="B242" s="719"/>
      <c r="C242" s="512"/>
      <c r="J242" s="720"/>
      <c r="O242" s="721"/>
      <c r="P242" s="801"/>
    </row>
    <row r="243" spans="2:17" x14ac:dyDescent="0.25">
      <c r="B243" s="719"/>
      <c r="C243" s="512"/>
      <c r="J243" s="720"/>
      <c r="O243" s="721"/>
    </row>
    <row r="244" spans="2:17" x14ac:dyDescent="0.25">
      <c r="B244" s="719"/>
      <c r="C244" s="512"/>
      <c r="J244" s="720"/>
      <c r="O244" s="721"/>
    </row>
    <row r="245" spans="2:17" ht="16.5" thickBot="1" x14ac:dyDescent="0.3">
      <c r="B245" s="802" t="s">
        <v>334</v>
      </c>
      <c r="C245" s="580"/>
      <c r="D245" s="68">
        <v>647185</v>
      </c>
      <c r="E245" s="68">
        <f>D247</f>
        <v>746600.31</v>
      </c>
      <c r="F245" s="68">
        <f>E247</f>
        <v>592276.44000000018</v>
      </c>
      <c r="G245" s="68">
        <f>F247</f>
        <v>591818.2100000002</v>
      </c>
      <c r="H245" s="68">
        <f t="shared" ref="H245:N245" si="63">G247</f>
        <v>628320.90000000026</v>
      </c>
      <c r="I245" s="68">
        <f t="shared" si="63"/>
        <v>714510.01000000024</v>
      </c>
      <c r="J245" s="68">
        <f t="shared" si="63"/>
        <v>590607.02000000037</v>
      </c>
      <c r="K245" s="68"/>
      <c r="L245" s="68">
        <f t="shared" si="63"/>
        <v>0</v>
      </c>
      <c r="M245" s="68">
        <f t="shared" si="63"/>
        <v>0</v>
      </c>
      <c r="N245" s="68">
        <f t="shared" si="63"/>
        <v>0</v>
      </c>
      <c r="O245" s="68">
        <f>J247</f>
        <v>439505.28000000038</v>
      </c>
      <c r="P245" s="803"/>
      <c r="Q245" s="803"/>
    </row>
    <row r="246" spans="2:17" ht="17.25" thickTop="1" thickBot="1" x14ac:dyDescent="0.3">
      <c r="B246" s="1076" t="s">
        <v>335</v>
      </c>
      <c r="C246" s="1077"/>
      <c r="D246" s="69">
        <f t="shared" ref="D246:J246" si="64">+D59-D241</f>
        <v>99415.31</v>
      </c>
      <c r="E246" s="69">
        <f t="shared" si="64"/>
        <v>-154323.86999999988</v>
      </c>
      <c r="F246" s="69">
        <f t="shared" si="64"/>
        <v>-458.23000000003958</v>
      </c>
      <c r="G246" s="69">
        <f t="shared" si="64"/>
        <v>36502.690000000061</v>
      </c>
      <c r="H246" s="69">
        <f t="shared" si="64"/>
        <v>86189.109999999986</v>
      </c>
      <c r="I246" s="69">
        <f t="shared" si="64"/>
        <v>-123902.98999999987</v>
      </c>
      <c r="J246" s="69">
        <f t="shared" si="64"/>
        <v>-151101.74</v>
      </c>
      <c r="K246" s="69"/>
      <c r="L246" s="69"/>
      <c r="M246" s="69"/>
      <c r="N246" s="69"/>
      <c r="O246" s="69">
        <f>+O59-O241</f>
        <v>-65845.110000000102</v>
      </c>
      <c r="P246" s="69"/>
      <c r="Q246" s="69"/>
    </row>
    <row r="247" spans="2:17" ht="16.5" thickTop="1" x14ac:dyDescent="0.25">
      <c r="B247" s="802" t="s">
        <v>336</v>
      </c>
      <c r="C247" s="580"/>
      <c r="D247" s="803">
        <f t="shared" ref="D247:J247" si="65">+D245+D246</f>
        <v>746600.31</v>
      </c>
      <c r="E247" s="803">
        <f t="shared" si="65"/>
        <v>592276.44000000018</v>
      </c>
      <c r="F247" s="803">
        <f t="shared" si="65"/>
        <v>591818.2100000002</v>
      </c>
      <c r="G247" s="803">
        <f t="shared" si="65"/>
        <v>628320.90000000026</v>
      </c>
      <c r="H247" s="803">
        <f t="shared" si="65"/>
        <v>714510.01000000024</v>
      </c>
      <c r="I247" s="803">
        <f t="shared" si="65"/>
        <v>590607.02000000037</v>
      </c>
      <c r="J247" s="803">
        <f t="shared" si="65"/>
        <v>439505.28000000038</v>
      </c>
      <c r="K247" s="803"/>
      <c r="L247" s="803"/>
      <c r="M247" s="803"/>
      <c r="N247" s="803"/>
      <c r="O247" s="803">
        <f t="shared" ref="O247" si="66">+O245+O246</f>
        <v>373660.17000000027</v>
      </c>
      <c r="P247" s="803"/>
      <c r="Q247" s="803"/>
    </row>
    <row r="248" spans="2:17" ht="14.25" customHeight="1" x14ac:dyDescent="0.25"/>
    <row r="249" spans="2:17" ht="15.75" x14ac:dyDescent="0.25">
      <c r="B249" s="486" t="s">
        <v>337</v>
      </c>
      <c r="D249" s="70">
        <f t="shared" ref="D249:Q249" si="67">+D247/D59</f>
        <v>1.706635063376573</v>
      </c>
      <c r="E249" s="70">
        <f t="shared" si="67"/>
        <v>1.3403952166423285</v>
      </c>
      <c r="F249" s="70">
        <f t="shared" si="67"/>
        <v>1.2374315541902552</v>
      </c>
      <c r="G249" s="70">
        <f t="shared" si="67"/>
        <v>1.3039419824679497</v>
      </c>
      <c r="H249" s="70">
        <f t="shared" si="67"/>
        <v>1.0249365358720615</v>
      </c>
      <c r="I249" s="70">
        <f t="shared" si="67"/>
        <v>0.79371708762402182</v>
      </c>
      <c r="J249" s="70">
        <f t="shared" si="67"/>
        <v>0.81515143365702292</v>
      </c>
      <c r="K249" s="70">
        <f t="shared" si="67"/>
        <v>0</v>
      </c>
      <c r="L249" s="70">
        <f t="shared" si="67"/>
        <v>0</v>
      </c>
      <c r="M249" s="70">
        <f t="shared" si="67"/>
        <v>0</v>
      </c>
      <c r="N249" s="70">
        <f t="shared" si="67"/>
        <v>0</v>
      </c>
      <c r="O249" s="70">
        <f t="shared" si="67"/>
        <v>0.493428136039684</v>
      </c>
      <c r="P249" s="70">
        <f t="shared" si="67"/>
        <v>0</v>
      </c>
      <c r="Q249" s="70">
        <f t="shared" si="67"/>
        <v>0</v>
      </c>
    </row>
    <row r="251" spans="2:17" ht="30" x14ac:dyDescent="0.25">
      <c r="D251" s="14" t="s">
        <v>2</v>
      </c>
      <c r="E251" s="14" t="s">
        <v>3</v>
      </c>
      <c r="F251" s="14" t="s">
        <v>4</v>
      </c>
      <c r="G251" s="14" t="s">
        <v>5</v>
      </c>
      <c r="H251" s="14" t="s">
        <v>6</v>
      </c>
      <c r="I251" s="14" t="s">
        <v>7</v>
      </c>
      <c r="J251" s="723" t="s">
        <v>8</v>
      </c>
      <c r="K251" s="724" t="s">
        <v>9</v>
      </c>
      <c r="L251" s="724" t="s">
        <v>794</v>
      </c>
      <c r="M251" s="724" t="s">
        <v>792</v>
      </c>
      <c r="N251" s="807" t="s">
        <v>786</v>
      </c>
      <c r="O251" s="988" t="s">
        <v>9</v>
      </c>
      <c r="P251" s="71" t="s">
        <v>9</v>
      </c>
      <c r="Q251" s="808" t="s">
        <v>736</v>
      </c>
    </row>
    <row r="252" spans="2:17" ht="130.5" customHeight="1" x14ac:dyDescent="0.25">
      <c r="B252" s="1069" t="s">
        <v>338</v>
      </c>
      <c r="C252" s="1069"/>
    </row>
  </sheetData>
  <mergeCells count="61">
    <mergeCell ref="B252:C252"/>
    <mergeCell ref="B160:C160"/>
    <mergeCell ref="B232:C232"/>
    <mergeCell ref="B89:C89"/>
    <mergeCell ref="B171:C171"/>
    <mergeCell ref="B178:C178"/>
    <mergeCell ref="B184:C184"/>
    <mergeCell ref="B190:C190"/>
    <mergeCell ref="B196:C196"/>
    <mergeCell ref="B204:C204"/>
    <mergeCell ref="B212:C212"/>
    <mergeCell ref="B122:C122"/>
    <mergeCell ref="B129:C129"/>
    <mergeCell ref="B154:C154"/>
    <mergeCell ref="B246:C246"/>
    <mergeCell ref="B112:C112"/>
    <mergeCell ref="B43:C43"/>
    <mergeCell ref="B56:C56"/>
    <mergeCell ref="B49:C49"/>
    <mergeCell ref="B51:C51"/>
    <mergeCell ref="B110:C110"/>
    <mergeCell ref="B54:C54"/>
    <mergeCell ref="B62:C62"/>
    <mergeCell ref="B82:C82"/>
    <mergeCell ref="B102:C102"/>
    <mergeCell ref="B1:R1"/>
    <mergeCell ref="B2:R2"/>
    <mergeCell ref="B3:R3"/>
    <mergeCell ref="B30:C30"/>
    <mergeCell ref="B36:C36"/>
    <mergeCell ref="B11:C11"/>
    <mergeCell ref="B25:C25"/>
    <mergeCell ref="B9:C9"/>
    <mergeCell ref="L7:L8"/>
    <mergeCell ref="M7:M8"/>
    <mergeCell ref="P7:P8"/>
    <mergeCell ref="D23:D24"/>
    <mergeCell ref="B8:C8"/>
    <mergeCell ref="N7:N8"/>
    <mergeCell ref="K7:K8"/>
    <mergeCell ref="R27:R29"/>
    <mergeCell ref="B228:C228"/>
    <mergeCell ref="R119:R121"/>
    <mergeCell ref="K227:L227"/>
    <mergeCell ref="R179:R181"/>
    <mergeCell ref="B61:C61"/>
    <mergeCell ref="B140:C140"/>
    <mergeCell ref="R87:R88"/>
    <mergeCell ref="K153:L153"/>
    <mergeCell ref="K170:L170"/>
    <mergeCell ref="M121:P121"/>
    <mergeCell ref="R80:S80"/>
    <mergeCell ref="K88:L88"/>
    <mergeCell ref="K128:L128"/>
    <mergeCell ref="K139:L139"/>
    <mergeCell ref="M88:P88"/>
    <mergeCell ref="R22:R23"/>
    <mergeCell ref="N177:P177"/>
    <mergeCell ref="K60:N60"/>
    <mergeCell ref="H58:J58"/>
    <mergeCell ref="K189:P189"/>
  </mergeCells>
  <phoneticPr fontId="9" type="noConversion"/>
  <pageMargins left="0.7" right="0.7" top="0.5" bottom="0.3" header="0" footer="0.3"/>
  <pageSetup paperSize="17" scale="56" fitToHeight="0" orientation="landscape" r:id="rId1"/>
  <headerFooter>
    <oddFooter>&amp;L&amp;8&amp;K00-048&amp;F                                             &amp;D  &amp;T&amp;R&amp;P  of   &amp;N</oddFooter>
  </headerFooter>
  <customProperties>
    <customPr name="OrphanNamesChecked" r:id="rId2"/>
  </customProperties>
  <ignoredErrors>
    <ignoredError sqref="O80 H80 J8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9AC75-ED84-4B20-9F3D-2D8281B67048}">
  <dimension ref="C5"/>
  <sheetViews>
    <sheetView workbookViewId="0">
      <selection activeCell="D2" sqref="D2"/>
    </sheetView>
  </sheetViews>
  <sheetFormatPr defaultRowHeight="15" x14ac:dyDescent="0.25"/>
  <cols>
    <col min="3" max="3" width="15.28515625" bestFit="1" customWidth="1"/>
  </cols>
  <sheetData>
    <row r="5" spans="3:3" x14ac:dyDescent="0.25">
      <c r="C5" t="s">
        <v>339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BF9E5-523C-41F1-9E5B-2066469ADE44}">
  <dimension ref="A1:XFC59"/>
  <sheetViews>
    <sheetView topLeftCell="A3" workbookViewId="0">
      <selection activeCell="A57" sqref="A57:XFD59"/>
    </sheetView>
  </sheetViews>
  <sheetFormatPr defaultRowHeight="15" x14ac:dyDescent="0.25"/>
  <cols>
    <col min="1" max="1" width="27" customWidth="1"/>
    <col min="2" max="2" width="25.85546875" bestFit="1" customWidth="1"/>
    <col min="3" max="3" width="11.7109375" customWidth="1"/>
    <col min="4" max="4" width="21.5703125" customWidth="1"/>
    <col min="5" max="5" width="14.7109375" customWidth="1"/>
  </cols>
  <sheetData>
    <row r="1" spans="1:17" x14ac:dyDescent="0.25">
      <c r="A1" t="s">
        <v>340</v>
      </c>
    </row>
    <row r="3" spans="1:17" ht="28.5" customHeight="1" x14ac:dyDescent="0.3">
      <c r="A3" s="55" t="s">
        <v>341</v>
      </c>
      <c r="B3" s="56"/>
      <c r="C3" s="56"/>
      <c r="D3" s="56"/>
      <c r="E3" s="56"/>
      <c r="F3" s="56"/>
      <c r="G3" s="56"/>
      <c r="H3" s="56"/>
      <c r="I3" s="56"/>
      <c r="J3" s="56"/>
      <c r="K3" s="56"/>
      <c r="L3" s="56"/>
      <c r="M3" s="56"/>
      <c r="N3" s="56"/>
      <c r="O3" s="56"/>
      <c r="P3" s="56"/>
      <c r="Q3" s="56"/>
    </row>
    <row r="4" spans="1:17" x14ac:dyDescent="0.25">
      <c r="A4" s="2" t="s">
        <v>342</v>
      </c>
      <c r="B4" s="2" t="s">
        <v>29</v>
      </c>
      <c r="C4" s="7">
        <v>0</v>
      </c>
      <c r="D4" s="7">
        <v>0</v>
      </c>
      <c r="E4" s="7">
        <v>0</v>
      </c>
      <c r="F4" s="8">
        <v>0</v>
      </c>
      <c r="G4" s="8"/>
      <c r="H4" s="8"/>
      <c r="I4" s="8">
        <v>1</v>
      </c>
      <c r="J4" s="8"/>
      <c r="K4" s="8"/>
      <c r="L4" s="8"/>
      <c r="M4" s="8">
        <v>1</v>
      </c>
      <c r="P4" t="s">
        <v>343</v>
      </c>
    </row>
    <row r="5" spans="1:17" x14ac:dyDescent="0.25">
      <c r="A5" s="2" t="s">
        <v>344</v>
      </c>
      <c r="B5" s="2" t="s">
        <v>345</v>
      </c>
      <c r="C5" s="7">
        <v>0</v>
      </c>
      <c r="D5" s="7">
        <v>0</v>
      </c>
      <c r="E5" s="7">
        <v>0</v>
      </c>
      <c r="F5" s="8">
        <v>0</v>
      </c>
      <c r="G5" s="8"/>
      <c r="H5" s="8"/>
      <c r="I5" s="8">
        <v>1</v>
      </c>
      <c r="J5" s="8"/>
      <c r="K5" s="8"/>
      <c r="L5" s="8"/>
      <c r="M5" s="8">
        <v>1</v>
      </c>
      <c r="P5" t="s">
        <v>343</v>
      </c>
    </row>
    <row r="6" spans="1:17" x14ac:dyDescent="0.25">
      <c r="A6" s="2" t="s">
        <v>346</v>
      </c>
      <c r="B6" s="2" t="s">
        <v>347</v>
      </c>
      <c r="C6" s="7">
        <v>12</v>
      </c>
      <c r="D6" s="7">
        <v>12</v>
      </c>
      <c r="E6" s="7">
        <v>8</v>
      </c>
      <c r="F6" s="8">
        <v>14</v>
      </c>
      <c r="G6" s="8"/>
      <c r="H6" s="8"/>
      <c r="I6" s="8">
        <v>1</v>
      </c>
      <c r="J6" s="8"/>
      <c r="K6" s="8"/>
      <c r="L6" s="8"/>
      <c r="M6" s="8">
        <v>1</v>
      </c>
      <c r="P6" t="s">
        <v>348</v>
      </c>
    </row>
    <row r="7" spans="1:17" x14ac:dyDescent="0.25">
      <c r="A7" s="2"/>
      <c r="B7" s="2"/>
      <c r="C7" s="7"/>
      <c r="D7" s="7"/>
      <c r="E7" s="7"/>
      <c r="F7" s="8"/>
      <c r="G7" s="8"/>
      <c r="H7" s="8"/>
      <c r="I7" s="8"/>
      <c r="J7" s="8"/>
      <c r="K7" s="8"/>
      <c r="L7" s="8"/>
      <c r="M7" s="8"/>
    </row>
    <row r="8" spans="1:17" x14ac:dyDescent="0.25">
      <c r="A8" s="2" t="s">
        <v>349</v>
      </c>
      <c r="B8" s="2" t="s">
        <v>350</v>
      </c>
      <c r="C8" s="7">
        <v>2792.83</v>
      </c>
      <c r="D8" s="7">
        <v>573.51</v>
      </c>
      <c r="E8" s="7">
        <v>6221.68</v>
      </c>
      <c r="F8" s="8">
        <v>22524.22</v>
      </c>
      <c r="G8" s="8"/>
      <c r="H8" s="8"/>
      <c r="I8" s="8">
        <v>1</v>
      </c>
      <c r="J8" s="8"/>
      <c r="K8" s="8"/>
      <c r="L8" s="8"/>
      <c r="M8" s="8">
        <v>1</v>
      </c>
      <c r="P8" t="s">
        <v>351</v>
      </c>
      <c r="Q8">
        <v>0</v>
      </c>
    </row>
    <row r="9" spans="1:17" x14ac:dyDescent="0.25">
      <c r="A9" s="2" t="s">
        <v>352</v>
      </c>
      <c r="B9" s="2" t="s">
        <v>353</v>
      </c>
      <c r="C9" s="7"/>
      <c r="D9" s="7"/>
      <c r="E9" s="7"/>
      <c r="F9" s="8"/>
      <c r="G9" s="8"/>
      <c r="H9" s="8"/>
      <c r="I9" s="8">
        <v>1</v>
      </c>
      <c r="J9" s="8"/>
      <c r="K9" s="8"/>
      <c r="L9" s="8"/>
      <c r="M9" s="8">
        <v>1</v>
      </c>
      <c r="P9" t="s">
        <v>354</v>
      </c>
      <c r="Q9">
        <v>0</v>
      </c>
    </row>
    <row r="11" spans="1:17" x14ac:dyDescent="0.25">
      <c r="A11" s="2" t="s">
        <v>355</v>
      </c>
      <c r="B11" s="2" t="s">
        <v>356</v>
      </c>
      <c r="C11" s="7"/>
      <c r="D11" s="7"/>
      <c r="E11" s="7"/>
      <c r="F11" s="8"/>
      <c r="G11" s="8"/>
      <c r="H11" s="8"/>
      <c r="I11" s="8">
        <v>1</v>
      </c>
      <c r="J11" s="8"/>
      <c r="K11" s="8"/>
      <c r="L11" s="8"/>
      <c r="M11" s="8">
        <v>1</v>
      </c>
      <c r="P11" t="s">
        <v>357</v>
      </c>
      <c r="Q11">
        <v>0</v>
      </c>
    </row>
    <row r="13" spans="1:17" ht="105" x14ac:dyDescent="0.25">
      <c r="A13" s="2" t="s">
        <v>358</v>
      </c>
      <c r="B13" s="2" t="s">
        <v>359</v>
      </c>
      <c r="C13" s="7"/>
      <c r="D13" s="7">
        <v>100</v>
      </c>
      <c r="E13" s="7"/>
      <c r="F13" s="8"/>
      <c r="G13" s="8"/>
      <c r="H13" s="8"/>
      <c r="I13" s="8">
        <v>0</v>
      </c>
      <c r="J13" s="8"/>
      <c r="K13" s="8"/>
      <c r="L13" s="8"/>
      <c r="M13" s="8"/>
      <c r="N13" s="23" t="s">
        <v>360</v>
      </c>
      <c r="P13" t="s">
        <v>361</v>
      </c>
    </row>
    <row r="15" spans="1:17" x14ac:dyDescent="0.25">
      <c r="A15" s="59" t="s">
        <v>85</v>
      </c>
      <c r="B15" s="54"/>
      <c r="C15" s="54"/>
      <c r="D15" s="54"/>
      <c r="E15" s="54"/>
      <c r="F15" s="54"/>
      <c r="G15" s="54"/>
      <c r="H15" s="54"/>
      <c r="I15" s="54"/>
      <c r="J15" s="54"/>
      <c r="K15" s="54"/>
      <c r="L15" s="54"/>
      <c r="M15" s="54"/>
      <c r="N15" s="54"/>
      <c r="O15" s="54"/>
      <c r="P15" s="54"/>
      <c r="Q15" s="54"/>
    </row>
    <row r="17" spans="1:1023 1025:2047 2049:3071 3073:4095 4097:5119 5121:6143 6145:7167 7169:8191 8193:9215 9217:10239 10241:11263 11265:12287 12289:13311 13313:14335 14337:15359 15361:16383" x14ac:dyDescent="0.25">
      <c r="A17" t="s">
        <v>362</v>
      </c>
      <c r="B17" t="s">
        <v>363</v>
      </c>
      <c r="C17" s="8">
        <v>0</v>
      </c>
      <c r="D17" s="8">
        <v>0</v>
      </c>
      <c r="E17" s="8"/>
      <c r="F17" s="8">
        <v>0</v>
      </c>
      <c r="G17" s="8"/>
      <c r="H17" s="8"/>
      <c r="I17" s="8">
        <v>1</v>
      </c>
      <c r="J17" s="8">
        <v>1</v>
      </c>
      <c r="K17" s="8"/>
      <c r="L17" s="8"/>
      <c r="M17" s="8">
        <v>1</v>
      </c>
      <c r="N17" s="52" t="s">
        <v>364</v>
      </c>
    </row>
    <row r="18" spans="1:1023 1025:2047 2049:3071 3073:4095 4097:5119 5121:6143 6145:7167 7169:8191 8193:9215 9217:10239 10241:11263 11265:12287 12289:13311 13313:14335 14337:15359 15361:16383" x14ac:dyDescent="0.25">
      <c r="A18" t="s">
        <v>365</v>
      </c>
      <c r="B18" t="s">
        <v>366</v>
      </c>
      <c r="C18" s="8">
        <v>0</v>
      </c>
      <c r="D18" s="8">
        <v>0</v>
      </c>
      <c r="E18" s="8"/>
      <c r="F18" s="8"/>
      <c r="G18" s="8"/>
      <c r="H18" s="8"/>
      <c r="I18" s="8">
        <v>1</v>
      </c>
      <c r="J18" s="8"/>
      <c r="K18" s="8"/>
      <c r="L18" s="8"/>
      <c r="M18" s="8">
        <v>1</v>
      </c>
      <c r="N18" s="52" t="s">
        <v>367</v>
      </c>
    </row>
    <row r="19" spans="1:1023 1025:2047 2049:3071 3073:4095 4097:5119 5121:6143 6145:7167 7169:8191 8193:9215 9217:10239 10241:11263 11265:12287 12289:13311 13313:14335 14337:15359 15361:16383" ht="15.75" thickBot="1" x14ac:dyDescent="0.3">
      <c r="A19" t="s">
        <v>368</v>
      </c>
      <c r="B19" t="s">
        <v>127</v>
      </c>
      <c r="C19" s="9">
        <v>0</v>
      </c>
      <c r="D19" s="9">
        <v>0</v>
      </c>
      <c r="E19" s="9"/>
      <c r="F19" s="9">
        <v>0</v>
      </c>
      <c r="G19" s="9"/>
      <c r="H19" s="9"/>
      <c r="I19" s="9">
        <v>1500</v>
      </c>
      <c r="J19" s="9"/>
      <c r="K19" s="9"/>
      <c r="L19" s="9"/>
      <c r="M19" s="9">
        <v>1500</v>
      </c>
      <c r="N19" s="21" t="s">
        <v>369</v>
      </c>
    </row>
    <row r="20" spans="1:1023 1025:2047 2049:3071 3073:4095 4097:5119 5121:6143 6145:7167 7169:8191 8193:9215 9217:10239 10241:11263 11265:12287 12289:13311 13313:14335 14337:15359 15361:16383" ht="15.75" thickTop="1" x14ac:dyDescent="0.25"/>
    <row r="21" spans="1:1023 1025:2047 2049:3071 3073:4095 4097:5119 5121:6143 6145:7167 7169:8191 8193:9215 9217:10239 10241:11263 11265:12287 12289:13311 13313:14335 14337:15359 15361:16383" x14ac:dyDescent="0.25">
      <c r="A21" s="59" t="s">
        <v>129</v>
      </c>
      <c r="B21" s="54"/>
      <c r="C21" s="59" t="s">
        <v>129</v>
      </c>
      <c r="D21" s="54"/>
      <c r="E21" s="59" t="s">
        <v>129</v>
      </c>
      <c r="F21" s="54"/>
      <c r="G21" s="59" t="s">
        <v>129</v>
      </c>
      <c r="H21" s="54"/>
      <c r="I21" s="59" t="s">
        <v>129</v>
      </c>
      <c r="J21" s="54"/>
      <c r="K21" s="59" t="s">
        <v>129</v>
      </c>
      <c r="L21" s="54"/>
      <c r="M21" s="59" t="s">
        <v>129</v>
      </c>
      <c r="N21" s="54"/>
      <c r="O21" s="59" t="s">
        <v>129</v>
      </c>
      <c r="P21" s="54"/>
      <c r="Q21" s="59" t="s">
        <v>129</v>
      </c>
      <c r="S21" s="16" t="s">
        <v>129</v>
      </c>
      <c r="U21" s="16" t="s">
        <v>129</v>
      </c>
      <c r="W21" s="16" t="s">
        <v>129</v>
      </c>
      <c r="Y21" s="16" t="s">
        <v>129</v>
      </c>
      <c r="AA21" s="16" t="s">
        <v>129</v>
      </c>
      <c r="AC21" s="16" t="s">
        <v>129</v>
      </c>
      <c r="AE21" s="16" t="s">
        <v>129</v>
      </c>
      <c r="AG21" s="16" t="s">
        <v>129</v>
      </c>
      <c r="AI21" s="16" t="s">
        <v>129</v>
      </c>
      <c r="AK21" s="16" t="s">
        <v>129</v>
      </c>
      <c r="AM21" s="16" t="s">
        <v>129</v>
      </c>
      <c r="AO21" s="16" t="s">
        <v>129</v>
      </c>
      <c r="AQ21" s="16" t="s">
        <v>129</v>
      </c>
      <c r="AS21" s="16" t="s">
        <v>129</v>
      </c>
      <c r="AU21" s="16" t="s">
        <v>129</v>
      </c>
      <c r="AW21" s="16" t="s">
        <v>129</v>
      </c>
      <c r="AY21" s="16" t="s">
        <v>129</v>
      </c>
      <c r="BA21" s="16" t="s">
        <v>129</v>
      </c>
      <c r="BC21" s="16" t="s">
        <v>129</v>
      </c>
      <c r="BE21" s="16" t="s">
        <v>129</v>
      </c>
      <c r="BG21" s="16" t="s">
        <v>129</v>
      </c>
      <c r="BI21" s="16" t="s">
        <v>129</v>
      </c>
      <c r="BK21" s="16" t="s">
        <v>129</v>
      </c>
      <c r="BM21" s="16" t="s">
        <v>129</v>
      </c>
      <c r="BO21" s="16" t="s">
        <v>129</v>
      </c>
      <c r="BQ21" s="16" t="s">
        <v>129</v>
      </c>
      <c r="BS21" s="16" t="s">
        <v>129</v>
      </c>
      <c r="BU21" s="16" t="s">
        <v>129</v>
      </c>
      <c r="BW21" s="16" t="s">
        <v>129</v>
      </c>
      <c r="BY21" s="16" t="s">
        <v>129</v>
      </c>
      <c r="CA21" s="16" t="s">
        <v>129</v>
      </c>
      <c r="CC21" s="16" t="s">
        <v>129</v>
      </c>
      <c r="CE21" s="16" t="s">
        <v>129</v>
      </c>
      <c r="CG21" s="16" t="s">
        <v>129</v>
      </c>
      <c r="CI21" s="16" t="s">
        <v>129</v>
      </c>
      <c r="CK21" s="16" t="s">
        <v>129</v>
      </c>
      <c r="CM21" s="16" t="s">
        <v>129</v>
      </c>
      <c r="CO21" s="16" t="s">
        <v>129</v>
      </c>
      <c r="CQ21" s="16" t="s">
        <v>129</v>
      </c>
      <c r="CS21" s="16" t="s">
        <v>129</v>
      </c>
      <c r="CU21" s="16" t="s">
        <v>129</v>
      </c>
      <c r="CW21" s="16" t="s">
        <v>129</v>
      </c>
      <c r="CY21" s="16" t="s">
        <v>129</v>
      </c>
      <c r="DA21" s="16" t="s">
        <v>129</v>
      </c>
      <c r="DC21" s="16" t="s">
        <v>129</v>
      </c>
      <c r="DE21" s="16" t="s">
        <v>129</v>
      </c>
      <c r="DG21" s="16" t="s">
        <v>129</v>
      </c>
      <c r="DI21" s="16" t="s">
        <v>129</v>
      </c>
      <c r="DK21" s="16" t="s">
        <v>129</v>
      </c>
      <c r="DM21" s="16" t="s">
        <v>129</v>
      </c>
      <c r="DO21" s="16" t="s">
        <v>129</v>
      </c>
      <c r="DQ21" s="16" t="s">
        <v>129</v>
      </c>
      <c r="DS21" s="16" t="s">
        <v>129</v>
      </c>
      <c r="DU21" s="16" t="s">
        <v>129</v>
      </c>
      <c r="DW21" s="16" t="s">
        <v>129</v>
      </c>
      <c r="DY21" s="16" t="s">
        <v>129</v>
      </c>
      <c r="EA21" s="16" t="s">
        <v>129</v>
      </c>
      <c r="EC21" s="16" t="s">
        <v>129</v>
      </c>
      <c r="EE21" s="16" t="s">
        <v>129</v>
      </c>
      <c r="EG21" s="16" t="s">
        <v>129</v>
      </c>
      <c r="EI21" s="16" t="s">
        <v>129</v>
      </c>
      <c r="EK21" s="16" t="s">
        <v>129</v>
      </c>
      <c r="EM21" s="16" t="s">
        <v>129</v>
      </c>
      <c r="EO21" s="16" t="s">
        <v>129</v>
      </c>
      <c r="EQ21" s="16" t="s">
        <v>129</v>
      </c>
      <c r="ES21" s="16" t="s">
        <v>129</v>
      </c>
      <c r="EU21" s="16" t="s">
        <v>129</v>
      </c>
      <c r="EW21" s="16" t="s">
        <v>129</v>
      </c>
      <c r="EY21" s="16" t="s">
        <v>129</v>
      </c>
      <c r="FA21" s="16" t="s">
        <v>129</v>
      </c>
      <c r="FC21" s="16" t="s">
        <v>129</v>
      </c>
      <c r="FE21" s="16" t="s">
        <v>129</v>
      </c>
      <c r="FG21" s="16" t="s">
        <v>129</v>
      </c>
      <c r="FI21" s="16" t="s">
        <v>129</v>
      </c>
      <c r="FK21" s="16" t="s">
        <v>129</v>
      </c>
      <c r="FM21" s="16" t="s">
        <v>129</v>
      </c>
      <c r="FO21" s="16" t="s">
        <v>129</v>
      </c>
      <c r="FQ21" s="16" t="s">
        <v>129</v>
      </c>
      <c r="FS21" s="16" t="s">
        <v>129</v>
      </c>
      <c r="FU21" s="16" t="s">
        <v>129</v>
      </c>
      <c r="FW21" s="16" t="s">
        <v>129</v>
      </c>
      <c r="FY21" s="16" t="s">
        <v>129</v>
      </c>
      <c r="GA21" s="16" t="s">
        <v>129</v>
      </c>
      <c r="GC21" s="16" t="s">
        <v>129</v>
      </c>
      <c r="GE21" s="16" t="s">
        <v>129</v>
      </c>
      <c r="GG21" s="16" t="s">
        <v>129</v>
      </c>
      <c r="GI21" s="16" t="s">
        <v>129</v>
      </c>
      <c r="GK21" s="16" t="s">
        <v>129</v>
      </c>
      <c r="GM21" s="16" t="s">
        <v>129</v>
      </c>
      <c r="GO21" s="16" t="s">
        <v>129</v>
      </c>
      <c r="GQ21" s="16" t="s">
        <v>129</v>
      </c>
      <c r="GS21" s="16" t="s">
        <v>129</v>
      </c>
      <c r="GU21" s="16" t="s">
        <v>129</v>
      </c>
      <c r="GW21" s="16" t="s">
        <v>129</v>
      </c>
      <c r="GY21" s="16" t="s">
        <v>129</v>
      </c>
      <c r="HA21" s="16" t="s">
        <v>129</v>
      </c>
      <c r="HC21" s="16" t="s">
        <v>129</v>
      </c>
      <c r="HE21" s="16" t="s">
        <v>129</v>
      </c>
      <c r="HG21" s="16" t="s">
        <v>129</v>
      </c>
      <c r="HI21" s="16" t="s">
        <v>129</v>
      </c>
      <c r="HK21" s="16" t="s">
        <v>129</v>
      </c>
      <c r="HM21" s="16" t="s">
        <v>129</v>
      </c>
      <c r="HO21" s="16" t="s">
        <v>129</v>
      </c>
      <c r="HQ21" s="16" t="s">
        <v>129</v>
      </c>
      <c r="HS21" s="16" t="s">
        <v>129</v>
      </c>
      <c r="HU21" s="16" t="s">
        <v>129</v>
      </c>
      <c r="HW21" s="16" t="s">
        <v>129</v>
      </c>
      <c r="HY21" s="16" t="s">
        <v>129</v>
      </c>
      <c r="IA21" s="16" t="s">
        <v>129</v>
      </c>
      <c r="IC21" s="16" t="s">
        <v>129</v>
      </c>
      <c r="IE21" s="16" t="s">
        <v>129</v>
      </c>
      <c r="IG21" s="16" t="s">
        <v>129</v>
      </c>
      <c r="II21" s="16" t="s">
        <v>129</v>
      </c>
      <c r="IK21" s="16" t="s">
        <v>129</v>
      </c>
      <c r="IM21" s="16" t="s">
        <v>129</v>
      </c>
      <c r="IO21" s="16" t="s">
        <v>129</v>
      </c>
      <c r="IQ21" s="16" t="s">
        <v>129</v>
      </c>
      <c r="IS21" s="16" t="s">
        <v>129</v>
      </c>
      <c r="IU21" s="16" t="s">
        <v>129</v>
      </c>
      <c r="IW21" s="16" t="s">
        <v>129</v>
      </c>
      <c r="IY21" s="16" t="s">
        <v>129</v>
      </c>
      <c r="JA21" s="16" t="s">
        <v>129</v>
      </c>
      <c r="JC21" s="16" t="s">
        <v>129</v>
      </c>
      <c r="JE21" s="16" t="s">
        <v>129</v>
      </c>
      <c r="JG21" s="16" t="s">
        <v>129</v>
      </c>
      <c r="JI21" s="16" t="s">
        <v>129</v>
      </c>
      <c r="JK21" s="16" t="s">
        <v>129</v>
      </c>
      <c r="JM21" s="16" t="s">
        <v>129</v>
      </c>
      <c r="JO21" s="16" t="s">
        <v>129</v>
      </c>
      <c r="JQ21" s="16" t="s">
        <v>129</v>
      </c>
      <c r="JS21" s="16" t="s">
        <v>129</v>
      </c>
      <c r="JU21" s="16" t="s">
        <v>129</v>
      </c>
      <c r="JW21" s="16" t="s">
        <v>129</v>
      </c>
      <c r="JY21" s="16" t="s">
        <v>129</v>
      </c>
      <c r="KA21" s="16" t="s">
        <v>129</v>
      </c>
      <c r="KC21" s="16" t="s">
        <v>129</v>
      </c>
      <c r="KE21" s="16" t="s">
        <v>129</v>
      </c>
      <c r="KG21" s="16" t="s">
        <v>129</v>
      </c>
      <c r="KI21" s="16" t="s">
        <v>129</v>
      </c>
      <c r="KK21" s="16" t="s">
        <v>129</v>
      </c>
      <c r="KM21" s="16" t="s">
        <v>129</v>
      </c>
      <c r="KO21" s="16" t="s">
        <v>129</v>
      </c>
      <c r="KQ21" s="16" t="s">
        <v>129</v>
      </c>
      <c r="KS21" s="16" t="s">
        <v>129</v>
      </c>
      <c r="KU21" s="16" t="s">
        <v>129</v>
      </c>
      <c r="KW21" s="16" t="s">
        <v>129</v>
      </c>
      <c r="KY21" s="16" t="s">
        <v>129</v>
      </c>
      <c r="LA21" s="16" t="s">
        <v>129</v>
      </c>
      <c r="LC21" s="16" t="s">
        <v>129</v>
      </c>
      <c r="LE21" s="16" t="s">
        <v>129</v>
      </c>
      <c r="LG21" s="16" t="s">
        <v>129</v>
      </c>
      <c r="LI21" s="16" t="s">
        <v>129</v>
      </c>
      <c r="LK21" s="16" t="s">
        <v>129</v>
      </c>
      <c r="LM21" s="16" t="s">
        <v>129</v>
      </c>
      <c r="LO21" s="16" t="s">
        <v>129</v>
      </c>
      <c r="LQ21" s="16" t="s">
        <v>129</v>
      </c>
      <c r="LS21" s="16" t="s">
        <v>129</v>
      </c>
      <c r="LU21" s="16" t="s">
        <v>129</v>
      </c>
      <c r="LW21" s="16" t="s">
        <v>129</v>
      </c>
      <c r="LY21" s="16" t="s">
        <v>129</v>
      </c>
      <c r="MA21" s="16" t="s">
        <v>129</v>
      </c>
      <c r="MC21" s="16" t="s">
        <v>129</v>
      </c>
      <c r="ME21" s="16" t="s">
        <v>129</v>
      </c>
      <c r="MG21" s="16" t="s">
        <v>129</v>
      </c>
      <c r="MI21" s="16" t="s">
        <v>129</v>
      </c>
      <c r="MK21" s="16" t="s">
        <v>129</v>
      </c>
      <c r="MM21" s="16" t="s">
        <v>129</v>
      </c>
      <c r="MO21" s="16" t="s">
        <v>129</v>
      </c>
      <c r="MQ21" s="16" t="s">
        <v>129</v>
      </c>
      <c r="MS21" s="16" t="s">
        <v>129</v>
      </c>
      <c r="MU21" s="16" t="s">
        <v>129</v>
      </c>
      <c r="MW21" s="16" t="s">
        <v>129</v>
      </c>
      <c r="MY21" s="16" t="s">
        <v>129</v>
      </c>
      <c r="NA21" s="16" t="s">
        <v>129</v>
      </c>
      <c r="NC21" s="16" t="s">
        <v>129</v>
      </c>
      <c r="NE21" s="16" t="s">
        <v>129</v>
      </c>
      <c r="NG21" s="16" t="s">
        <v>129</v>
      </c>
      <c r="NI21" s="16" t="s">
        <v>129</v>
      </c>
      <c r="NK21" s="16" t="s">
        <v>129</v>
      </c>
      <c r="NM21" s="16" t="s">
        <v>129</v>
      </c>
      <c r="NO21" s="16" t="s">
        <v>129</v>
      </c>
      <c r="NQ21" s="16" t="s">
        <v>129</v>
      </c>
      <c r="NS21" s="16" t="s">
        <v>129</v>
      </c>
      <c r="NU21" s="16" t="s">
        <v>129</v>
      </c>
      <c r="NW21" s="16" t="s">
        <v>129</v>
      </c>
      <c r="NY21" s="16" t="s">
        <v>129</v>
      </c>
      <c r="OA21" s="16" t="s">
        <v>129</v>
      </c>
      <c r="OC21" s="16" t="s">
        <v>129</v>
      </c>
      <c r="OE21" s="16" t="s">
        <v>129</v>
      </c>
      <c r="OG21" s="16" t="s">
        <v>129</v>
      </c>
      <c r="OI21" s="16" t="s">
        <v>129</v>
      </c>
      <c r="OK21" s="16" t="s">
        <v>129</v>
      </c>
      <c r="OM21" s="16" t="s">
        <v>129</v>
      </c>
      <c r="OO21" s="16" t="s">
        <v>129</v>
      </c>
      <c r="OQ21" s="16" t="s">
        <v>129</v>
      </c>
      <c r="OS21" s="16" t="s">
        <v>129</v>
      </c>
      <c r="OU21" s="16" t="s">
        <v>129</v>
      </c>
      <c r="OW21" s="16" t="s">
        <v>129</v>
      </c>
      <c r="OY21" s="16" t="s">
        <v>129</v>
      </c>
      <c r="PA21" s="16" t="s">
        <v>129</v>
      </c>
      <c r="PC21" s="16" t="s">
        <v>129</v>
      </c>
      <c r="PE21" s="16" t="s">
        <v>129</v>
      </c>
      <c r="PG21" s="16" t="s">
        <v>129</v>
      </c>
      <c r="PI21" s="16" t="s">
        <v>129</v>
      </c>
      <c r="PK21" s="16" t="s">
        <v>129</v>
      </c>
      <c r="PM21" s="16" t="s">
        <v>129</v>
      </c>
      <c r="PO21" s="16" t="s">
        <v>129</v>
      </c>
      <c r="PQ21" s="16" t="s">
        <v>129</v>
      </c>
      <c r="PS21" s="16" t="s">
        <v>129</v>
      </c>
      <c r="PU21" s="16" t="s">
        <v>129</v>
      </c>
      <c r="PW21" s="16" t="s">
        <v>129</v>
      </c>
      <c r="PY21" s="16" t="s">
        <v>129</v>
      </c>
      <c r="QA21" s="16" t="s">
        <v>129</v>
      </c>
      <c r="QC21" s="16" t="s">
        <v>129</v>
      </c>
      <c r="QE21" s="16" t="s">
        <v>129</v>
      </c>
      <c r="QG21" s="16" t="s">
        <v>129</v>
      </c>
      <c r="QI21" s="16" t="s">
        <v>129</v>
      </c>
      <c r="QK21" s="16" t="s">
        <v>129</v>
      </c>
      <c r="QM21" s="16" t="s">
        <v>129</v>
      </c>
      <c r="QO21" s="16" t="s">
        <v>129</v>
      </c>
      <c r="QQ21" s="16" t="s">
        <v>129</v>
      </c>
      <c r="QS21" s="16" t="s">
        <v>129</v>
      </c>
      <c r="QU21" s="16" t="s">
        <v>129</v>
      </c>
      <c r="QW21" s="16" t="s">
        <v>129</v>
      </c>
      <c r="QY21" s="16" t="s">
        <v>129</v>
      </c>
      <c r="RA21" s="16" t="s">
        <v>129</v>
      </c>
      <c r="RC21" s="16" t="s">
        <v>129</v>
      </c>
      <c r="RE21" s="16" t="s">
        <v>129</v>
      </c>
      <c r="RG21" s="16" t="s">
        <v>129</v>
      </c>
      <c r="RI21" s="16" t="s">
        <v>129</v>
      </c>
      <c r="RK21" s="16" t="s">
        <v>129</v>
      </c>
      <c r="RM21" s="16" t="s">
        <v>129</v>
      </c>
      <c r="RO21" s="16" t="s">
        <v>129</v>
      </c>
      <c r="RQ21" s="16" t="s">
        <v>129</v>
      </c>
      <c r="RS21" s="16" t="s">
        <v>129</v>
      </c>
      <c r="RU21" s="16" t="s">
        <v>129</v>
      </c>
      <c r="RW21" s="16" t="s">
        <v>129</v>
      </c>
      <c r="RY21" s="16" t="s">
        <v>129</v>
      </c>
      <c r="SA21" s="16" t="s">
        <v>129</v>
      </c>
      <c r="SC21" s="16" t="s">
        <v>129</v>
      </c>
      <c r="SE21" s="16" t="s">
        <v>129</v>
      </c>
      <c r="SG21" s="16" t="s">
        <v>129</v>
      </c>
      <c r="SI21" s="16" t="s">
        <v>129</v>
      </c>
      <c r="SK21" s="16" t="s">
        <v>129</v>
      </c>
      <c r="SM21" s="16" t="s">
        <v>129</v>
      </c>
      <c r="SO21" s="16" t="s">
        <v>129</v>
      </c>
      <c r="SQ21" s="16" t="s">
        <v>129</v>
      </c>
      <c r="SS21" s="16" t="s">
        <v>129</v>
      </c>
      <c r="SU21" s="16" t="s">
        <v>129</v>
      </c>
      <c r="SW21" s="16" t="s">
        <v>129</v>
      </c>
      <c r="SY21" s="16" t="s">
        <v>129</v>
      </c>
      <c r="TA21" s="16" t="s">
        <v>129</v>
      </c>
      <c r="TC21" s="16" t="s">
        <v>129</v>
      </c>
      <c r="TE21" s="16" t="s">
        <v>129</v>
      </c>
      <c r="TG21" s="16" t="s">
        <v>129</v>
      </c>
      <c r="TI21" s="16" t="s">
        <v>129</v>
      </c>
      <c r="TK21" s="16" t="s">
        <v>129</v>
      </c>
      <c r="TM21" s="16" t="s">
        <v>129</v>
      </c>
      <c r="TO21" s="16" t="s">
        <v>129</v>
      </c>
      <c r="TQ21" s="16" t="s">
        <v>129</v>
      </c>
      <c r="TS21" s="16" t="s">
        <v>129</v>
      </c>
      <c r="TU21" s="16" t="s">
        <v>129</v>
      </c>
      <c r="TW21" s="16" t="s">
        <v>129</v>
      </c>
      <c r="TY21" s="16" t="s">
        <v>129</v>
      </c>
      <c r="UA21" s="16" t="s">
        <v>129</v>
      </c>
      <c r="UC21" s="16" t="s">
        <v>129</v>
      </c>
      <c r="UE21" s="16" t="s">
        <v>129</v>
      </c>
      <c r="UG21" s="16" t="s">
        <v>129</v>
      </c>
      <c r="UI21" s="16" t="s">
        <v>129</v>
      </c>
      <c r="UK21" s="16" t="s">
        <v>129</v>
      </c>
      <c r="UM21" s="16" t="s">
        <v>129</v>
      </c>
      <c r="UO21" s="16" t="s">
        <v>129</v>
      </c>
      <c r="UQ21" s="16" t="s">
        <v>129</v>
      </c>
      <c r="US21" s="16" t="s">
        <v>129</v>
      </c>
      <c r="UU21" s="16" t="s">
        <v>129</v>
      </c>
      <c r="UW21" s="16" t="s">
        <v>129</v>
      </c>
      <c r="UY21" s="16" t="s">
        <v>129</v>
      </c>
      <c r="VA21" s="16" t="s">
        <v>129</v>
      </c>
      <c r="VC21" s="16" t="s">
        <v>129</v>
      </c>
      <c r="VE21" s="16" t="s">
        <v>129</v>
      </c>
      <c r="VG21" s="16" t="s">
        <v>129</v>
      </c>
      <c r="VI21" s="16" t="s">
        <v>129</v>
      </c>
      <c r="VK21" s="16" t="s">
        <v>129</v>
      </c>
      <c r="VM21" s="16" t="s">
        <v>129</v>
      </c>
      <c r="VO21" s="16" t="s">
        <v>129</v>
      </c>
      <c r="VQ21" s="16" t="s">
        <v>129</v>
      </c>
      <c r="VS21" s="16" t="s">
        <v>129</v>
      </c>
      <c r="VU21" s="16" t="s">
        <v>129</v>
      </c>
      <c r="VW21" s="16" t="s">
        <v>129</v>
      </c>
      <c r="VY21" s="16" t="s">
        <v>129</v>
      </c>
      <c r="WA21" s="16" t="s">
        <v>129</v>
      </c>
      <c r="WC21" s="16" t="s">
        <v>129</v>
      </c>
      <c r="WE21" s="16" t="s">
        <v>129</v>
      </c>
      <c r="WG21" s="16" t="s">
        <v>129</v>
      </c>
      <c r="WI21" s="16" t="s">
        <v>129</v>
      </c>
      <c r="WK21" s="16" t="s">
        <v>129</v>
      </c>
      <c r="WM21" s="16" t="s">
        <v>129</v>
      </c>
      <c r="WO21" s="16" t="s">
        <v>129</v>
      </c>
      <c r="WQ21" s="16" t="s">
        <v>129</v>
      </c>
      <c r="WS21" s="16" t="s">
        <v>129</v>
      </c>
      <c r="WU21" s="16" t="s">
        <v>129</v>
      </c>
      <c r="WW21" s="16" t="s">
        <v>129</v>
      </c>
      <c r="WY21" s="16" t="s">
        <v>129</v>
      </c>
      <c r="XA21" s="16" t="s">
        <v>129</v>
      </c>
      <c r="XC21" s="16" t="s">
        <v>129</v>
      </c>
      <c r="XE21" s="16" t="s">
        <v>129</v>
      </c>
      <c r="XG21" s="16" t="s">
        <v>129</v>
      </c>
      <c r="XI21" s="16" t="s">
        <v>129</v>
      </c>
      <c r="XK21" s="16" t="s">
        <v>129</v>
      </c>
      <c r="XM21" s="16" t="s">
        <v>129</v>
      </c>
      <c r="XO21" s="16" t="s">
        <v>129</v>
      </c>
      <c r="XQ21" s="16" t="s">
        <v>129</v>
      </c>
      <c r="XS21" s="16" t="s">
        <v>129</v>
      </c>
      <c r="XU21" s="16" t="s">
        <v>129</v>
      </c>
      <c r="XW21" s="16" t="s">
        <v>129</v>
      </c>
      <c r="XY21" s="16" t="s">
        <v>129</v>
      </c>
      <c r="YA21" s="16" t="s">
        <v>129</v>
      </c>
      <c r="YC21" s="16" t="s">
        <v>129</v>
      </c>
      <c r="YE21" s="16" t="s">
        <v>129</v>
      </c>
      <c r="YG21" s="16" t="s">
        <v>129</v>
      </c>
      <c r="YI21" s="16" t="s">
        <v>129</v>
      </c>
      <c r="YK21" s="16" t="s">
        <v>129</v>
      </c>
      <c r="YM21" s="16" t="s">
        <v>129</v>
      </c>
      <c r="YO21" s="16" t="s">
        <v>129</v>
      </c>
      <c r="YQ21" s="16" t="s">
        <v>129</v>
      </c>
      <c r="YS21" s="16" t="s">
        <v>129</v>
      </c>
      <c r="YU21" s="16" t="s">
        <v>129</v>
      </c>
      <c r="YW21" s="16" t="s">
        <v>129</v>
      </c>
      <c r="YY21" s="16" t="s">
        <v>129</v>
      </c>
      <c r="ZA21" s="16" t="s">
        <v>129</v>
      </c>
      <c r="ZC21" s="16" t="s">
        <v>129</v>
      </c>
      <c r="ZE21" s="16" t="s">
        <v>129</v>
      </c>
      <c r="ZG21" s="16" t="s">
        <v>129</v>
      </c>
      <c r="ZI21" s="16" t="s">
        <v>129</v>
      </c>
      <c r="ZK21" s="16" t="s">
        <v>129</v>
      </c>
      <c r="ZM21" s="16" t="s">
        <v>129</v>
      </c>
      <c r="ZO21" s="16" t="s">
        <v>129</v>
      </c>
      <c r="ZQ21" s="16" t="s">
        <v>129</v>
      </c>
      <c r="ZS21" s="16" t="s">
        <v>129</v>
      </c>
      <c r="ZU21" s="16" t="s">
        <v>129</v>
      </c>
      <c r="ZW21" s="16" t="s">
        <v>129</v>
      </c>
      <c r="ZY21" s="16" t="s">
        <v>129</v>
      </c>
      <c r="AAA21" s="16" t="s">
        <v>129</v>
      </c>
      <c r="AAC21" s="16" t="s">
        <v>129</v>
      </c>
      <c r="AAE21" s="16" t="s">
        <v>129</v>
      </c>
      <c r="AAG21" s="16" t="s">
        <v>129</v>
      </c>
      <c r="AAI21" s="16" t="s">
        <v>129</v>
      </c>
      <c r="AAK21" s="16" t="s">
        <v>129</v>
      </c>
      <c r="AAM21" s="16" t="s">
        <v>129</v>
      </c>
      <c r="AAO21" s="16" t="s">
        <v>129</v>
      </c>
      <c r="AAQ21" s="16" t="s">
        <v>129</v>
      </c>
      <c r="AAS21" s="16" t="s">
        <v>129</v>
      </c>
      <c r="AAU21" s="16" t="s">
        <v>129</v>
      </c>
      <c r="AAW21" s="16" t="s">
        <v>129</v>
      </c>
      <c r="AAY21" s="16" t="s">
        <v>129</v>
      </c>
      <c r="ABA21" s="16" t="s">
        <v>129</v>
      </c>
      <c r="ABC21" s="16" t="s">
        <v>129</v>
      </c>
      <c r="ABE21" s="16" t="s">
        <v>129</v>
      </c>
      <c r="ABG21" s="16" t="s">
        <v>129</v>
      </c>
      <c r="ABI21" s="16" t="s">
        <v>129</v>
      </c>
      <c r="ABK21" s="16" t="s">
        <v>129</v>
      </c>
      <c r="ABM21" s="16" t="s">
        <v>129</v>
      </c>
      <c r="ABO21" s="16" t="s">
        <v>129</v>
      </c>
      <c r="ABQ21" s="16" t="s">
        <v>129</v>
      </c>
      <c r="ABS21" s="16" t="s">
        <v>129</v>
      </c>
      <c r="ABU21" s="16" t="s">
        <v>129</v>
      </c>
      <c r="ABW21" s="16" t="s">
        <v>129</v>
      </c>
      <c r="ABY21" s="16" t="s">
        <v>129</v>
      </c>
      <c r="ACA21" s="16" t="s">
        <v>129</v>
      </c>
      <c r="ACC21" s="16" t="s">
        <v>129</v>
      </c>
      <c r="ACE21" s="16" t="s">
        <v>129</v>
      </c>
      <c r="ACG21" s="16" t="s">
        <v>129</v>
      </c>
      <c r="ACI21" s="16" t="s">
        <v>129</v>
      </c>
      <c r="ACK21" s="16" t="s">
        <v>129</v>
      </c>
      <c r="ACM21" s="16" t="s">
        <v>129</v>
      </c>
      <c r="ACO21" s="16" t="s">
        <v>129</v>
      </c>
      <c r="ACQ21" s="16" t="s">
        <v>129</v>
      </c>
      <c r="ACS21" s="16" t="s">
        <v>129</v>
      </c>
      <c r="ACU21" s="16" t="s">
        <v>129</v>
      </c>
      <c r="ACW21" s="16" t="s">
        <v>129</v>
      </c>
      <c r="ACY21" s="16" t="s">
        <v>129</v>
      </c>
      <c r="ADA21" s="16" t="s">
        <v>129</v>
      </c>
      <c r="ADC21" s="16" t="s">
        <v>129</v>
      </c>
      <c r="ADE21" s="16" t="s">
        <v>129</v>
      </c>
      <c r="ADG21" s="16" t="s">
        <v>129</v>
      </c>
      <c r="ADI21" s="16" t="s">
        <v>129</v>
      </c>
      <c r="ADK21" s="16" t="s">
        <v>129</v>
      </c>
      <c r="ADM21" s="16" t="s">
        <v>129</v>
      </c>
      <c r="ADO21" s="16" t="s">
        <v>129</v>
      </c>
      <c r="ADQ21" s="16" t="s">
        <v>129</v>
      </c>
      <c r="ADS21" s="16" t="s">
        <v>129</v>
      </c>
      <c r="ADU21" s="16" t="s">
        <v>129</v>
      </c>
      <c r="ADW21" s="16" t="s">
        <v>129</v>
      </c>
      <c r="ADY21" s="16" t="s">
        <v>129</v>
      </c>
      <c r="AEA21" s="16" t="s">
        <v>129</v>
      </c>
      <c r="AEC21" s="16" t="s">
        <v>129</v>
      </c>
      <c r="AEE21" s="16" t="s">
        <v>129</v>
      </c>
      <c r="AEG21" s="16" t="s">
        <v>129</v>
      </c>
      <c r="AEI21" s="16" t="s">
        <v>129</v>
      </c>
      <c r="AEK21" s="16" t="s">
        <v>129</v>
      </c>
      <c r="AEM21" s="16" t="s">
        <v>129</v>
      </c>
      <c r="AEO21" s="16" t="s">
        <v>129</v>
      </c>
      <c r="AEQ21" s="16" t="s">
        <v>129</v>
      </c>
      <c r="AES21" s="16" t="s">
        <v>129</v>
      </c>
      <c r="AEU21" s="16" t="s">
        <v>129</v>
      </c>
      <c r="AEW21" s="16" t="s">
        <v>129</v>
      </c>
      <c r="AEY21" s="16" t="s">
        <v>129</v>
      </c>
      <c r="AFA21" s="16" t="s">
        <v>129</v>
      </c>
      <c r="AFC21" s="16" t="s">
        <v>129</v>
      </c>
      <c r="AFE21" s="16" t="s">
        <v>129</v>
      </c>
      <c r="AFG21" s="16" t="s">
        <v>129</v>
      </c>
      <c r="AFI21" s="16" t="s">
        <v>129</v>
      </c>
      <c r="AFK21" s="16" t="s">
        <v>129</v>
      </c>
      <c r="AFM21" s="16" t="s">
        <v>129</v>
      </c>
      <c r="AFO21" s="16" t="s">
        <v>129</v>
      </c>
      <c r="AFQ21" s="16" t="s">
        <v>129</v>
      </c>
      <c r="AFS21" s="16" t="s">
        <v>129</v>
      </c>
      <c r="AFU21" s="16" t="s">
        <v>129</v>
      </c>
      <c r="AFW21" s="16" t="s">
        <v>129</v>
      </c>
      <c r="AFY21" s="16" t="s">
        <v>129</v>
      </c>
      <c r="AGA21" s="16" t="s">
        <v>129</v>
      </c>
      <c r="AGC21" s="16" t="s">
        <v>129</v>
      </c>
      <c r="AGE21" s="16" t="s">
        <v>129</v>
      </c>
      <c r="AGG21" s="16" t="s">
        <v>129</v>
      </c>
      <c r="AGI21" s="16" t="s">
        <v>129</v>
      </c>
      <c r="AGK21" s="16" t="s">
        <v>129</v>
      </c>
      <c r="AGM21" s="16" t="s">
        <v>129</v>
      </c>
      <c r="AGO21" s="16" t="s">
        <v>129</v>
      </c>
      <c r="AGQ21" s="16" t="s">
        <v>129</v>
      </c>
      <c r="AGS21" s="16" t="s">
        <v>129</v>
      </c>
      <c r="AGU21" s="16" t="s">
        <v>129</v>
      </c>
      <c r="AGW21" s="16" t="s">
        <v>129</v>
      </c>
      <c r="AGY21" s="16" t="s">
        <v>129</v>
      </c>
      <c r="AHA21" s="16" t="s">
        <v>129</v>
      </c>
      <c r="AHC21" s="16" t="s">
        <v>129</v>
      </c>
      <c r="AHE21" s="16" t="s">
        <v>129</v>
      </c>
      <c r="AHG21" s="16" t="s">
        <v>129</v>
      </c>
      <c r="AHI21" s="16" t="s">
        <v>129</v>
      </c>
      <c r="AHK21" s="16" t="s">
        <v>129</v>
      </c>
      <c r="AHM21" s="16" t="s">
        <v>129</v>
      </c>
      <c r="AHO21" s="16" t="s">
        <v>129</v>
      </c>
      <c r="AHQ21" s="16" t="s">
        <v>129</v>
      </c>
      <c r="AHS21" s="16" t="s">
        <v>129</v>
      </c>
      <c r="AHU21" s="16" t="s">
        <v>129</v>
      </c>
      <c r="AHW21" s="16" t="s">
        <v>129</v>
      </c>
      <c r="AHY21" s="16" t="s">
        <v>129</v>
      </c>
      <c r="AIA21" s="16" t="s">
        <v>129</v>
      </c>
      <c r="AIC21" s="16" t="s">
        <v>129</v>
      </c>
      <c r="AIE21" s="16" t="s">
        <v>129</v>
      </c>
      <c r="AIG21" s="16" t="s">
        <v>129</v>
      </c>
      <c r="AII21" s="16" t="s">
        <v>129</v>
      </c>
      <c r="AIK21" s="16" t="s">
        <v>129</v>
      </c>
      <c r="AIM21" s="16" t="s">
        <v>129</v>
      </c>
      <c r="AIO21" s="16" t="s">
        <v>129</v>
      </c>
      <c r="AIQ21" s="16" t="s">
        <v>129</v>
      </c>
      <c r="AIS21" s="16" t="s">
        <v>129</v>
      </c>
      <c r="AIU21" s="16" t="s">
        <v>129</v>
      </c>
      <c r="AIW21" s="16" t="s">
        <v>129</v>
      </c>
      <c r="AIY21" s="16" t="s">
        <v>129</v>
      </c>
      <c r="AJA21" s="16" t="s">
        <v>129</v>
      </c>
      <c r="AJC21" s="16" t="s">
        <v>129</v>
      </c>
      <c r="AJE21" s="16" t="s">
        <v>129</v>
      </c>
      <c r="AJG21" s="16" t="s">
        <v>129</v>
      </c>
      <c r="AJI21" s="16" t="s">
        <v>129</v>
      </c>
      <c r="AJK21" s="16" t="s">
        <v>129</v>
      </c>
      <c r="AJM21" s="16" t="s">
        <v>129</v>
      </c>
      <c r="AJO21" s="16" t="s">
        <v>129</v>
      </c>
      <c r="AJQ21" s="16" t="s">
        <v>129</v>
      </c>
      <c r="AJS21" s="16" t="s">
        <v>129</v>
      </c>
      <c r="AJU21" s="16" t="s">
        <v>129</v>
      </c>
      <c r="AJW21" s="16" t="s">
        <v>129</v>
      </c>
      <c r="AJY21" s="16" t="s">
        <v>129</v>
      </c>
      <c r="AKA21" s="16" t="s">
        <v>129</v>
      </c>
      <c r="AKC21" s="16" t="s">
        <v>129</v>
      </c>
      <c r="AKE21" s="16" t="s">
        <v>129</v>
      </c>
      <c r="AKG21" s="16" t="s">
        <v>129</v>
      </c>
      <c r="AKI21" s="16" t="s">
        <v>129</v>
      </c>
      <c r="AKK21" s="16" t="s">
        <v>129</v>
      </c>
      <c r="AKM21" s="16" t="s">
        <v>129</v>
      </c>
      <c r="AKO21" s="16" t="s">
        <v>129</v>
      </c>
      <c r="AKQ21" s="16" t="s">
        <v>129</v>
      </c>
      <c r="AKS21" s="16" t="s">
        <v>129</v>
      </c>
      <c r="AKU21" s="16" t="s">
        <v>129</v>
      </c>
      <c r="AKW21" s="16" t="s">
        <v>129</v>
      </c>
      <c r="AKY21" s="16" t="s">
        <v>129</v>
      </c>
      <c r="ALA21" s="16" t="s">
        <v>129</v>
      </c>
      <c r="ALC21" s="16" t="s">
        <v>129</v>
      </c>
      <c r="ALE21" s="16" t="s">
        <v>129</v>
      </c>
      <c r="ALG21" s="16" t="s">
        <v>129</v>
      </c>
      <c r="ALI21" s="16" t="s">
        <v>129</v>
      </c>
      <c r="ALK21" s="16" t="s">
        <v>129</v>
      </c>
      <c r="ALM21" s="16" t="s">
        <v>129</v>
      </c>
      <c r="ALO21" s="16" t="s">
        <v>129</v>
      </c>
      <c r="ALQ21" s="16" t="s">
        <v>129</v>
      </c>
      <c r="ALS21" s="16" t="s">
        <v>129</v>
      </c>
      <c r="ALU21" s="16" t="s">
        <v>129</v>
      </c>
      <c r="ALW21" s="16" t="s">
        <v>129</v>
      </c>
      <c r="ALY21" s="16" t="s">
        <v>129</v>
      </c>
      <c r="AMA21" s="16" t="s">
        <v>129</v>
      </c>
      <c r="AMC21" s="16" t="s">
        <v>129</v>
      </c>
      <c r="AME21" s="16" t="s">
        <v>129</v>
      </c>
      <c r="AMG21" s="16" t="s">
        <v>129</v>
      </c>
      <c r="AMI21" s="16" t="s">
        <v>129</v>
      </c>
      <c r="AMK21" s="16" t="s">
        <v>129</v>
      </c>
      <c r="AMM21" s="16" t="s">
        <v>129</v>
      </c>
      <c r="AMO21" s="16" t="s">
        <v>129</v>
      </c>
      <c r="AMQ21" s="16" t="s">
        <v>129</v>
      </c>
      <c r="AMS21" s="16" t="s">
        <v>129</v>
      </c>
      <c r="AMU21" s="16" t="s">
        <v>129</v>
      </c>
      <c r="AMW21" s="16" t="s">
        <v>129</v>
      </c>
      <c r="AMY21" s="16" t="s">
        <v>129</v>
      </c>
      <c r="ANA21" s="16" t="s">
        <v>129</v>
      </c>
      <c r="ANC21" s="16" t="s">
        <v>129</v>
      </c>
      <c r="ANE21" s="16" t="s">
        <v>129</v>
      </c>
      <c r="ANG21" s="16" t="s">
        <v>129</v>
      </c>
      <c r="ANI21" s="16" t="s">
        <v>129</v>
      </c>
      <c r="ANK21" s="16" t="s">
        <v>129</v>
      </c>
      <c r="ANM21" s="16" t="s">
        <v>129</v>
      </c>
      <c r="ANO21" s="16" t="s">
        <v>129</v>
      </c>
      <c r="ANQ21" s="16" t="s">
        <v>129</v>
      </c>
      <c r="ANS21" s="16" t="s">
        <v>129</v>
      </c>
      <c r="ANU21" s="16" t="s">
        <v>129</v>
      </c>
      <c r="ANW21" s="16" t="s">
        <v>129</v>
      </c>
      <c r="ANY21" s="16" t="s">
        <v>129</v>
      </c>
      <c r="AOA21" s="16" t="s">
        <v>129</v>
      </c>
      <c r="AOC21" s="16" t="s">
        <v>129</v>
      </c>
      <c r="AOE21" s="16" t="s">
        <v>129</v>
      </c>
      <c r="AOG21" s="16" t="s">
        <v>129</v>
      </c>
      <c r="AOI21" s="16" t="s">
        <v>129</v>
      </c>
      <c r="AOK21" s="16" t="s">
        <v>129</v>
      </c>
      <c r="AOM21" s="16" t="s">
        <v>129</v>
      </c>
      <c r="AOO21" s="16" t="s">
        <v>129</v>
      </c>
      <c r="AOQ21" s="16" t="s">
        <v>129</v>
      </c>
      <c r="AOS21" s="16" t="s">
        <v>129</v>
      </c>
      <c r="AOU21" s="16" t="s">
        <v>129</v>
      </c>
      <c r="AOW21" s="16" t="s">
        <v>129</v>
      </c>
      <c r="AOY21" s="16" t="s">
        <v>129</v>
      </c>
      <c r="APA21" s="16" t="s">
        <v>129</v>
      </c>
      <c r="APC21" s="16" t="s">
        <v>129</v>
      </c>
      <c r="APE21" s="16" t="s">
        <v>129</v>
      </c>
      <c r="APG21" s="16" t="s">
        <v>129</v>
      </c>
      <c r="API21" s="16" t="s">
        <v>129</v>
      </c>
      <c r="APK21" s="16" t="s">
        <v>129</v>
      </c>
      <c r="APM21" s="16" t="s">
        <v>129</v>
      </c>
      <c r="APO21" s="16" t="s">
        <v>129</v>
      </c>
      <c r="APQ21" s="16" t="s">
        <v>129</v>
      </c>
      <c r="APS21" s="16" t="s">
        <v>129</v>
      </c>
      <c r="APU21" s="16" t="s">
        <v>129</v>
      </c>
      <c r="APW21" s="16" t="s">
        <v>129</v>
      </c>
      <c r="APY21" s="16" t="s">
        <v>129</v>
      </c>
      <c r="AQA21" s="16" t="s">
        <v>129</v>
      </c>
      <c r="AQC21" s="16" t="s">
        <v>129</v>
      </c>
      <c r="AQE21" s="16" t="s">
        <v>129</v>
      </c>
      <c r="AQG21" s="16" t="s">
        <v>129</v>
      </c>
      <c r="AQI21" s="16" t="s">
        <v>129</v>
      </c>
      <c r="AQK21" s="16" t="s">
        <v>129</v>
      </c>
      <c r="AQM21" s="16" t="s">
        <v>129</v>
      </c>
      <c r="AQO21" s="16" t="s">
        <v>129</v>
      </c>
      <c r="AQQ21" s="16" t="s">
        <v>129</v>
      </c>
      <c r="AQS21" s="16" t="s">
        <v>129</v>
      </c>
      <c r="AQU21" s="16" t="s">
        <v>129</v>
      </c>
      <c r="AQW21" s="16" t="s">
        <v>129</v>
      </c>
      <c r="AQY21" s="16" t="s">
        <v>129</v>
      </c>
      <c r="ARA21" s="16" t="s">
        <v>129</v>
      </c>
      <c r="ARC21" s="16" t="s">
        <v>129</v>
      </c>
      <c r="ARE21" s="16" t="s">
        <v>129</v>
      </c>
      <c r="ARG21" s="16" t="s">
        <v>129</v>
      </c>
      <c r="ARI21" s="16" t="s">
        <v>129</v>
      </c>
      <c r="ARK21" s="16" t="s">
        <v>129</v>
      </c>
      <c r="ARM21" s="16" t="s">
        <v>129</v>
      </c>
      <c r="ARO21" s="16" t="s">
        <v>129</v>
      </c>
      <c r="ARQ21" s="16" t="s">
        <v>129</v>
      </c>
      <c r="ARS21" s="16" t="s">
        <v>129</v>
      </c>
      <c r="ARU21" s="16" t="s">
        <v>129</v>
      </c>
      <c r="ARW21" s="16" t="s">
        <v>129</v>
      </c>
      <c r="ARY21" s="16" t="s">
        <v>129</v>
      </c>
      <c r="ASA21" s="16" t="s">
        <v>129</v>
      </c>
      <c r="ASC21" s="16" t="s">
        <v>129</v>
      </c>
      <c r="ASE21" s="16" t="s">
        <v>129</v>
      </c>
      <c r="ASG21" s="16" t="s">
        <v>129</v>
      </c>
      <c r="ASI21" s="16" t="s">
        <v>129</v>
      </c>
      <c r="ASK21" s="16" t="s">
        <v>129</v>
      </c>
      <c r="ASM21" s="16" t="s">
        <v>129</v>
      </c>
      <c r="ASO21" s="16" t="s">
        <v>129</v>
      </c>
      <c r="ASQ21" s="16" t="s">
        <v>129</v>
      </c>
      <c r="ASS21" s="16" t="s">
        <v>129</v>
      </c>
      <c r="ASU21" s="16" t="s">
        <v>129</v>
      </c>
      <c r="ASW21" s="16" t="s">
        <v>129</v>
      </c>
      <c r="ASY21" s="16" t="s">
        <v>129</v>
      </c>
      <c r="ATA21" s="16" t="s">
        <v>129</v>
      </c>
      <c r="ATC21" s="16" t="s">
        <v>129</v>
      </c>
      <c r="ATE21" s="16" t="s">
        <v>129</v>
      </c>
      <c r="ATG21" s="16" t="s">
        <v>129</v>
      </c>
      <c r="ATI21" s="16" t="s">
        <v>129</v>
      </c>
      <c r="ATK21" s="16" t="s">
        <v>129</v>
      </c>
      <c r="ATM21" s="16" t="s">
        <v>129</v>
      </c>
      <c r="ATO21" s="16" t="s">
        <v>129</v>
      </c>
      <c r="ATQ21" s="16" t="s">
        <v>129</v>
      </c>
      <c r="ATS21" s="16" t="s">
        <v>129</v>
      </c>
      <c r="ATU21" s="16" t="s">
        <v>129</v>
      </c>
      <c r="ATW21" s="16" t="s">
        <v>129</v>
      </c>
      <c r="ATY21" s="16" t="s">
        <v>129</v>
      </c>
      <c r="AUA21" s="16" t="s">
        <v>129</v>
      </c>
      <c r="AUC21" s="16" t="s">
        <v>129</v>
      </c>
      <c r="AUE21" s="16" t="s">
        <v>129</v>
      </c>
      <c r="AUG21" s="16" t="s">
        <v>129</v>
      </c>
      <c r="AUI21" s="16" t="s">
        <v>129</v>
      </c>
      <c r="AUK21" s="16" t="s">
        <v>129</v>
      </c>
      <c r="AUM21" s="16" t="s">
        <v>129</v>
      </c>
      <c r="AUO21" s="16" t="s">
        <v>129</v>
      </c>
      <c r="AUQ21" s="16" t="s">
        <v>129</v>
      </c>
      <c r="AUS21" s="16" t="s">
        <v>129</v>
      </c>
      <c r="AUU21" s="16" t="s">
        <v>129</v>
      </c>
      <c r="AUW21" s="16" t="s">
        <v>129</v>
      </c>
      <c r="AUY21" s="16" t="s">
        <v>129</v>
      </c>
      <c r="AVA21" s="16" t="s">
        <v>129</v>
      </c>
      <c r="AVC21" s="16" t="s">
        <v>129</v>
      </c>
      <c r="AVE21" s="16" t="s">
        <v>129</v>
      </c>
      <c r="AVG21" s="16" t="s">
        <v>129</v>
      </c>
      <c r="AVI21" s="16" t="s">
        <v>129</v>
      </c>
      <c r="AVK21" s="16" t="s">
        <v>129</v>
      </c>
      <c r="AVM21" s="16" t="s">
        <v>129</v>
      </c>
      <c r="AVO21" s="16" t="s">
        <v>129</v>
      </c>
      <c r="AVQ21" s="16" t="s">
        <v>129</v>
      </c>
      <c r="AVS21" s="16" t="s">
        <v>129</v>
      </c>
      <c r="AVU21" s="16" t="s">
        <v>129</v>
      </c>
      <c r="AVW21" s="16" t="s">
        <v>129</v>
      </c>
      <c r="AVY21" s="16" t="s">
        <v>129</v>
      </c>
      <c r="AWA21" s="16" t="s">
        <v>129</v>
      </c>
      <c r="AWC21" s="16" t="s">
        <v>129</v>
      </c>
      <c r="AWE21" s="16" t="s">
        <v>129</v>
      </c>
      <c r="AWG21" s="16" t="s">
        <v>129</v>
      </c>
      <c r="AWI21" s="16" t="s">
        <v>129</v>
      </c>
      <c r="AWK21" s="16" t="s">
        <v>129</v>
      </c>
      <c r="AWM21" s="16" t="s">
        <v>129</v>
      </c>
      <c r="AWO21" s="16" t="s">
        <v>129</v>
      </c>
      <c r="AWQ21" s="16" t="s">
        <v>129</v>
      </c>
      <c r="AWS21" s="16" t="s">
        <v>129</v>
      </c>
      <c r="AWU21" s="16" t="s">
        <v>129</v>
      </c>
      <c r="AWW21" s="16" t="s">
        <v>129</v>
      </c>
      <c r="AWY21" s="16" t="s">
        <v>129</v>
      </c>
      <c r="AXA21" s="16" t="s">
        <v>129</v>
      </c>
      <c r="AXC21" s="16" t="s">
        <v>129</v>
      </c>
      <c r="AXE21" s="16" t="s">
        <v>129</v>
      </c>
      <c r="AXG21" s="16" t="s">
        <v>129</v>
      </c>
      <c r="AXI21" s="16" t="s">
        <v>129</v>
      </c>
      <c r="AXK21" s="16" t="s">
        <v>129</v>
      </c>
      <c r="AXM21" s="16" t="s">
        <v>129</v>
      </c>
      <c r="AXO21" s="16" t="s">
        <v>129</v>
      </c>
      <c r="AXQ21" s="16" t="s">
        <v>129</v>
      </c>
      <c r="AXS21" s="16" t="s">
        <v>129</v>
      </c>
      <c r="AXU21" s="16" t="s">
        <v>129</v>
      </c>
      <c r="AXW21" s="16" t="s">
        <v>129</v>
      </c>
      <c r="AXY21" s="16" t="s">
        <v>129</v>
      </c>
      <c r="AYA21" s="16" t="s">
        <v>129</v>
      </c>
      <c r="AYC21" s="16" t="s">
        <v>129</v>
      </c>
      <c r="AYE21" s="16" t="s">
        <v>129</v>
      </c>
      <c r="AYG21" s="16" t="s">
        <v>129</v>
      </c>
      <c r="AYI21" s="16" t="s">
        <v>129</v>
      </c>
      <c r="AYK21" s="16" t="s">
        <v>129</v>
      </c>
      <c r="AYM21" s="16" t="s">
        <v>129</v>
      </c>
      <c r="AYO21" s="16" t="s">
        <v>129</v>
      </c>
      <c r="AYQ21" s="16" t="s">
        <v>129</v>
      </c>
      <c r="AYS21" s="16" t="s">
        <v>129</v>
      </c>
      <c r="AYU21" s="16" t="s">
        <v>129</v>
      </c>
      <c r="AYW21" s="16" t="s">
        <v>129</v>
      </c>
      <c r="AYY21" s="16" t="s">
        <v>129</v>
      </c>
      <c r="AZA21" s="16" t="s">
        <v>129</v>
      </c>
      <c r="AZC21" s="16" t="s">
        <v>129</v>
      </c>
      <c r="AZE21" s="16" t="s">
        <v>129</v>
      </c>
      <c r="AZG21" s="16" t="s">
        <v>129</v>
      </c>
      <c r="AZI21" s="16" t="s">
        <v>129</v>
      </c>
      <c r="AZK21" s="16" t="s">
        <v>129</v>
      </c>
      <c r="AZM21" s="16" t="s">
        <v>129</v>
      </c>
      <c r="AZO21" s="16" t="s">
        <v>129</v>
      </c>
      <c r="AZQ21" s="16" t="s">
        <v>129</v>
      </c>
      <c r="AZS21" s="16" t="s">
        <v>129</v>
      </c>
      <c r="AZU21" s="16" t="s">
        <v>129</v>
      </c>
      <c r="AZW21" s="16" t="s">
        <v>129</v>
      </c>
      <c r="AZY21" s="16" t="s">
        <v>129</v>
      </c>
      <c r="BAA21" s="16" t="s">
        <v>129</v>
      </c>
      <c r="BAC21" s="16" t="s">
        <v>129</v>
      </c>
      <c r="BAE21" s="16" t="s">
        <v>129</v>
      </c>
      <c r="BAG21" s="16" t="s">
        <v>129</v>
      </c>
      <c r="BAI21" s="16" t="s">
        <v>129</v>
      </c>
      <c r="BAK21" s="16" t="s">
        <v>129</v>
      </c>
      <c r="BAM21" s="16" t="s">
        <v>129</v>
      </c>
      <c r="BAO21" s="16" t="s">
        <v>129</v>
      </c>
      <c r="BAQ21" s="16" t="s">
        <v>129</v>
      </c>
      <c r="BAS21" s="16" t="s">
        <v>129</v>
      </c>
      <c r="BAU21" s="16" t="s">
        <v>129</v>
      </c>
      <c r="BAW21" s="16" t="s">
        <v>129</v>
      </c>
      <c r="BAY21" s="16" t="s">
        <v>129</v>
      </c>
      <c r="BBA21" s="16" t="s">
        <v>129</v>
      </c>
      <c r="BBC21" s="16" t="s">
        <v>129</v>
      </c>
      <c r="BBE21" s="16" t="s">
        <v>129</v>
      </c>
      <c r="BBG21" s="16" t="s">
        <v>129</v>
      </c>
      <c r="BBI21" s="16" t="s">
        <v>129</v>
      </c>
      <c r="BBK21" s="16" t="s">
        <v>129</v>
      </c>
      <c r="BBM21" s="16" t="s">
        <v>129</v>
      </c>
      <c r="BBO21" s="16" t="s">
        <v>129</v>
      </c>
      <c r="BBQ21" s="16" t="s">
        <v>129</v>
      </c>
      <c r="BBS21" s="16" t="s">
        <v>129</v>
      </c>
      <c r="BBU21" s="16" t="s">
        <v>129</v>
      </c>
      <c r="BBW21" s="16" t="s">
        <v>129</v>
      </c>
      <c r="BBY21" s="16" t="s">
        <v>129</v>
      </c>
      <c r="BCA21" s="16" t="s">
        <v>129</v>
      </c>
      <c r="BCC21" s="16" t="s">
        <v>129</v>
      </c>
      <c r="BCE21" s="16" t="s">
        <v>129</v>
      </c>
      <c r="BCG21" s="16" t="s">
        <v>129</v>
      </c>
      <c r="BCI21" s="16" t="s">
        <v>129</v>
      </c>
      <c r="BCK21" s="16" t="s">
        <v>129</v>
      </c>
      <c r="BCM21" s="16" t="s">
        <v>129</v>
      </c>
      <c r="BCO21" s="16" t="s">
        <v>129</v>
      </c>
      <c r="BCQ21" s="16" t="s">
        <v>129</v>
      </c>
      <c r="BCS21" s="16" t="s">
        <v>129</v>
      </c>
      <c r="BCU21" s="16" t="s">
        <v>129</v>
      </c>
      <c r="BCW21" s="16" t="s">
        <v>129</v>
      </c>
      <c r="BCY21" s="16" t="s">
        <v>129</v>
      </c>
      <c r="BDA21" s="16" t="s">
        <v>129</v>
      </c>
      <c r="BDC21" s="16" t="s">
        <v>129</v>
      </c>
      <c r="BDE21" s="16" t="s">
        <v>129</v>
      </c>
      <c r="BDG21" s="16" t="s">
        <v>129</v>
      </c>
      <c r="BDI21" s="16" t="s">
        <v>129</v>
      </c>
      <c r="BDK21" s="16" t="s">
        <v>129</v>
      </c>
      <c r="BDM21" s="16" t="s">
        <v>129</v>
      </c>
      <c r="BDO21" s="16" t="s">
        <v>129</v>
      </c>
      <c r="BDQ21" s="16" t="s">
        <v>129</v>
      </c>
      <c r="BDS21" s="16" t="s">
        <v>129</v>
      </c>
      <c r="BDU21" s="16" t="s">
        <v>129</v>
      </c>
      <c r="BDW21" s="16" t="s">
        <v>129</v>
      </c>
      <c r="BDY21" s="16" t="s">
        <v>129</v>
      </c>
      <c r="BEA21" s="16" t="s">
        <v>129</v>
      </c>
      <c r="BEC21" s="16" t="s">
        <v>129</v>
      </c>
      <c r="BEE21" s="16" t="s">
        <v>129</v>
      </c>
      <c r="BEG21" s="16" t="s">
        <v>129</v>
      </c>
      <c r="BEI21" s="16" t="s">
        <v>129</v>
      </c>
      <c r="BEK21" s="16" t="s">
        <v>129</v>
      </c>
      <c r="BEM21" s="16" t="s">
        <v>129</v>
      </c>
      <c r="BEO21" s="16" t="s">
        <v>129</v>
      </c>
      <c r="BEQ21" s="16" t="s">
        <v>129</v>
      </c>
      <c r="BES21" s="16" t="s">
        <v>129</v>
      </c>
      <c r="BEU21" s="16" t="s">
        <v>129</v>
      </c>
      <c r="BEW21" s="16" t="s">
        <v>129</v>
      </c>
      <c r="BEY21" s="16" t="s">
        <v>129</v>
      </c>
      <c r="BFA21" s="16" t="s">
        <v>129</v>
      </c>
      <c r="BFC21" s="16" t="s">
        <v>129</v>
      </c>
      <c r="BFE21" s="16" t="s">
        <v>129</v>
      </c>
      <c r="BFG21" s="16" t="s">
        <v>129</v>
      </c>
      <c r="BFI21" s="16" t="s">
        <v>129</v>
      </c>
      <c r="BFK21" s="16" t="s">
        <v>129</v>
      </c>
      <c r="BFM21" s="16" t="s">
        <v>129</v>
      </c>
      <c r="BFO21" s="16" t="s">
        <v>129</v>
      </c>
      <c r="BFQ21" s="16" t="s">
        <v>129</v>
      </c>
      <c r="BFS21" s="16" t="s">
        <v>129</v>
      </c>
      <c r="BFU21" s="16" t="s">
        <v>129</v>
      </c>
      <c r="BFW21" s="16" t="s">
        <v>129</v>
      </c>
      <c r="BFY21" s="16" t="s">
        <v>129</v>
      </c>
      <c r="BGA21" s="16" t="s">
        <v>129</v>
      </c>
      <c r="BGC21" s="16" t="s">
        <v>129</v>
      </c>
      <c r="BGE21" s="16" t="s">
        <v>129</v>
      </c>
      <c r="BGG21" s="16" t="s">
        <v>129</v>
      </c>
      <c r="BGI21" s="16" t="s">
        <v>129</v>
      </c>
      <c r="BGK21" s="16" t="s">
        <v>129</v>
      </c>
      <c r="BGM21" s="16" t="s">
        <v>129</v>
      </c>
      <c r="BGO21" s="16" t="s">
        <v>129</v>
      </c>
      <c r="BGQ21" s="16" t="s">
        <v>129</v>
      </c>
      <c r="BGS21" s="16" t="s">
        <v>129</v>
      </c>
      <c r="BGU21" s="16" t="s">
        <v>129</v>
      </c>
      <c r="BGW21" s="16" t="s">
        <v>129</v>
      </c>
      <c r="BGY21" s="16" t="s">
        <v>129</v>
      </c>
      <c r="BHA21" s="16" t="s">
        <v>129</v>
      </c>
      <c r="BHC21" s="16" t="s">
        <v>129</v>
      </c>
      <c r="BHE21" s="16" t="s">
        <v>129</v>
      </c>
      <c r="BHG21" s="16" t="s">
        <v>129</v>
      </c>
      <c r="BHI21" s="16" t="s">
        <v>129</v>
      </c>
      <c r="BHK21" s="16" t="s">
        <v>129</v>
      </c>
      <c r="BHM21" s="16" t="s">
        <v>129</v>
      </c>
      <c r="BHO21" s="16" t="s">
        <v>129</v>
      </c>
      <c r="BHQ21" s="16" t="s">
        <v>129</v>
      </c>
      <c r="BHS21" s="16" t="s">
        <v>129</v>
      </c>
      <c r="BHU21" s="16" t="s">
        <v>129</v>
      </c>
      <c r="BHW21" s="16" t="s">
        <v>129</v>
      </c>
      <c r="BHY21" s="16" t="s">
        <v>129</v>
      </c>
      <c r="BIA21" s="16" t="s">
        <v>129</v>
      </c>
      <c r="BIC21" s="16" t="s">
        <v>129</v>
      </c>
      <c r="BIE21" s="16" t="s">
        <v>129</v>
      </c>
      <c r="BIG21" s="16" t="s">
        <v>129</v>
      </c>
      <c r="BII21" s="16" t="s">
        <v>129</v>
      </c>
      <c r="BIK21" s="16" t="s">
        <v>129</v>
      </c>
      <c r="BIM21" s="16" t="s">
        <v>129</v>
      </c>
      <c r="BIO21" s="16" t="s">
        <v>129</v>
      </c>
      <c r="BIQ21" s="16" t="s">
        <v>129</v>
      </c>
      <c r="BIS21" s="16" t="s">
        <v>129</v>
      </c>
      <c r="BIU21" s="16" t="s">
        <v>129</v>
      </c>
      <c r="BIW21" s="16" t="s">
        <v>129</v>
      </c>
      <c r="BIY21" s="16" t="s">
        <v>129</v>
      </c>
      <c r="BJA21" s="16" t="s">
        <v>129</v>
      </c>
      <c r="BJC21" s="16" t="s">
        <v>129</v>
      </c>
      <c r="BJE21" s="16" t="s">
        <v>129</v>
      </c>
      <c r="BJG21" s="16" t="s">
        <v>129</v>
      </c>
      <c r="BJI21" s="16" t="s">
        <v>129</v>
      </c>
      <c r="BJK21" s="16" t="s">
        <v>129</v>
      </c>
      <c r="BJM21" s="16" t="s">
        <v>129</v>
      </c>
      <c r="BJO21" s="16" t="s">
        <v>129</v>
      </c>
      <c r="BJQ21" s="16" t="s">
        <v>129</v>
      </c>
      <c r="BJS21" s="16" t="s">
        <v>129</v>
      </c>
      <c r="BJU21" s="16" t="s">
        <v>129</v>
      </c>
      <c r="BJW21" s="16" t="s">
        <v>129</v>
      </c>
      <c r="BJY21" s="16" t="s">
        <v>129</v>
      </c>
      <c r="BKA21" s="16" t="s">
        <v>129</v>
      </c>
      <c r="BKC21" s="16" t="s">
        <v>129</v>
      </c>
      <c r="BKE21" s="16" t="s">
        <v>129</v>
      </c>
      <c r="BKG21" s="16" t="s">
        <v>129</v>
      </c>
      <c r="BKI21" s="16" t="s">
        <v>129</v>
      </c>
      <c r="BKK21" s="16" t="s">
        <v>129</v>
      </c>
      <c r="BKM21" s="16" t="s">
        <v>129</v>
      </c>
      <c r="BKO21" s="16" t="s">
        <v>129</v>
      </c>
      <c r="BKQ21" s="16" t="s">
        <v>129</v>
      </c>
      <c r="BKS21" s="16" t="s">
        <v>129</v>
      </c>
      <c r="BKU21" s="16" t="s">
        <v>129</v>
      </c>
      <c r="BKW21" s="16" t="s">
        <v>129</v>
      </c>
      <c r="BKY21" s="16" t="s">
        <v>129</v>
      </c>
      <c r="BLA21" s="16" t="s">
        <v>129</v>
      </c>
      <c r="BLC21" s="16" t="s">
        <v>129</v>
      </c>
      <c r="BLE21" s="16" t="s">
        <v>129</v>
      </c>
      <c r="BLG21" s="16" t="s">
        <v>129</v>
      </c>
      <c r="BLI21" s="16" t="s">
        <v>129</v>
      </c>
      <c r="BLK21" s="16" t="s">
        <v>129</v>
      </c>
      <c r="BLM21" s="16" t="s">
        <v>129</v>
      </c>
      <c r="BLO21" s="16" t="s">
        <v>129</v>
      </c>
      <c r="BLQ21" s="16" t="s">
        <v>129</v>
      </c>
      <c r="BLS21" s="16" t="s">
        <v>129</v>
      </c>
      <c r="BLU21" s="16" t="s">
        <v>129</v>
      </c>
      <c r="BLW21" s="16" t="s">
        <v>129</v>
      </c>
      <c r="BLY21" s="16" t="s">
        <v>129</v>
      </c>
      <c r="BMA21" s="16" t="s">
        <v>129</v>
      </c>
      <c r="BMC21" s="16" t="s">
        <v>129</v>
      </c>
      <c r="BME21" s="16" t="s">
        <v>129</v>
      </c>
      <c r="BMG21" s="16" t="s">
        <v>129</v>
      </c>
      <c r="BMI21" s="16" t="s">
        <v>129</v>
      </c>
      <c r="BMK21" s="16" t="s">
        <v>129</v>
      </c>
      <c r="BMM21" s="16" t="s">
        <v>129</v>
      </c>
      <c r="BMO21" s="16" t="s">
        <v>129</v>
      </c>
      <c r="BMQ21" s="16" t="s">
        <v>129</v>
      </c>
      <c r="BMS21" s="16" t="s">
        <v>129</v>
      </c>
      <c r="BMU21" s="16" t="s">
        <v>129</v>
      </c>
      <c r="BMW21" s="16" t="s">
        <v>129</v>
      </c>
      <c r="BMY21" s="16" t="s">
        <v>129</v>
      </c>
      <c r="BNA21" s="16" t="s">
        <v>129</v>
      </c>
      <c r="BNC21" s="16" t="s">
        <v>129</v>
      </c>
      <c r="BNE21" s="16" t="s">
        <v>129</v>
      </c>
      <c r="BNG21" s="16" t="s">
        <v>129</v>
      </c>
      <c r="BNI21" s="16" t="s">
        <v>129</v>
      </c>
      <c r="BNK21" s="16" t="s">
        <v>129</v>
      </c>
      <c r="BNM21" s="16" t="s">
        <v>129</v>
      </c>
      <c r="BNO21" s="16" t="s">
        <v>129</v>
      </c>
      <c r="BNQ21" s="16" t="s">
        <v>129</v>
      </c>
      <c r="BNS21" s="16" t="s">
        <v>129</v>
      </c>
      <c r="BNU21" s="16" t="s">
        <v>129</v>
      </c>
      <c r="BNW21" s="16" t="s">
        <v>129</v>
      </c>
      <c r="BNY21" s="16" t="s">
        <v>129</v>
      </c>
      <c r="BOA21" s="16" t="s">
        <v>129</v>
      </c>
      <c r="BOC21" s="16" t="s">
        <v>129</v>
      </c>
      <c r="BOE21" s="16" t="s">
        <v>129</v>
      </c>
      <c r="BOG21" s="16" t="s">
        <v>129</v>
      </c>
      <c r="BOI21" s="16" t="s">
        <v>129</v>
      </c>
      <c r="BOK21" s="16" t="s">
        <v>129</v>
      </c>
      <c r="BOM21" s="16" t="s">
        <v>129</v>
      </c>
      <c r="BOO21" s="16" t="s">
        <v>129</v>
      </c>
      <c r="BOQ21" s="16" t="s">
        <v>129</v>
      </c>
      <c r="BOS21" s="16" t="s">
        <v>129</v>
      </c>
      <c r="BOU21" s="16" t="s">
        <v>129</v>
      </c>
      <c r="BOW21" s="16" t="s">
        <v>129</v>
      </c>
      <c r="BOY21" s="16" t="s">
        <v>129</v>
      </c>
      <c r="BPA21" s="16" t="s">
        <v>129</v>
      </c>
      <c r="BPC21" s="16" t="s">
        <v>129</v>
      </c>
      <c r="BPE21" s="16" t="s">
        <v>129</v>
      </c>
      <c r="BPG21" s="16" t="s">
        <v>129</v>
      </c>
      <c r="BPI21" s="16" t="s">
        <v>129</v>
      </c>
      <c r="BPK21" s="16" t="s">
        <v>129</v>
      </c>
      <c r="BPM21" s="16" t="s">
        <v>129</v>
      </c>
      <c r="BPO21" s="16" t="s">
        <v>129</v>
      </c>
      <c r="BPQ21" s="16" t="s">
        <v>129</v>
      </c>
      <c r="BPS21" s="16" t="s">
        <v>129</v>
      </c>
      <c r="BPU21" s="16" t="s">
        <v>129</v>
      </c>
      <c r="BPW21" s="16" t="s">
        <v>129</v>
      </c>
      <c r="BPY21" s="16" t="s">
        <v>129</v>
      </c>
      <c r="BQA21" s="16" t="s">
        <v>129</v>
      </c>
      <c r="BQC21" s="16" t="s">
        <v>129</v>
      </c>
      <c r="BQE21" s="16" t="s">
        <v>129</v>
      </c>
      <c r="BQG21" s="16" t="s">
        <v>129</v>
      </c>
      <c r="BQI21" s="16" t="s">
        <v>129</v>
      </c>
      <c r="BQK21" s="16" t="s">
        <v>129</v>
      </c>
      <c r="BQM21" s="16" t="s">
        <v>129</v>
      </c>
      <c r="BQO21" s="16" t="s">
        <v>129</v>
      </c>
      <c r="BQQ21" s="16" t="s">
        <v>129</v>
      </c>
      <c r="BQS21" s="16" t="s">
        <v>129</v>
      </c>
      <c r="BQU21" s="16" t="s">
        <v>129</v>
      </c>
      <c r="BQW21" s="16" t="s">
        <v>129</v>
      </c>
      <c r="BQY21" s="16" t="s">
        <v>129</v>
      </c>
      <c r="BRA21" s="16" t="s">
        <v>129</v>
      </c>
      <c r="BRC21" s="16" t="s">
        <v>129</v>
      </c>
      <c r="BRE21" s="16" t="s">
        <v>129</v>
      </c>
      <c r="BRG21" s="16" t="s">
        <v>129</v>
      </c>
      <c r="BRI21" s="16" t="s">
        <v>129</v>
      </c>
      <c r="BRK21" s="16" t="s">
        <v>129</v>
      </c>
      <c r="BRM21" s="16" t="s">
        <v>129</v>
      </c>
      <c r="BRO21" s="16" t="s">
        <v>129</v>
      </c>
      <c r="BRQ21" s="16" t="s">
        <v>129</v>
      </c>
      <c r="BRS21" s="16" t="s">
        <v>129</v>
      </c>
      <c r="BRU21" s="16" t="s">
        <v>129</v>
      </c>
      <c r="BRW21" s="16" t="s">
        <v>129</v>
      </c>
      <c r="BRY21" s="16" t="s">
        <v>129</v>
      </c>
      <c r="BSA21" s="16" t="s">
        <v>129</v>
      </c>
      <c r="BSC21" s="16" t="s">
        <v>129</v>
      </c>
      <c r="BSE21" s="16" t="s">
        <v>129</v>
      </c>
      <c r="BSG21" s="16" t="s">
        <v>129</v>
      </c>
      <c r="BSI21" s="16" t="s">
        <v>129</v>
      </c>
      <c r="BSK21" s="16" t="s">
        <v>129</v>
      </c>
      <c r="BSM21" s="16" t="s">
        <v>129</v>
      </c>
      <c r="BSO21" s="16" t="s">
        <v>129</v>
      </c>
      <c r="BSQ21" s="16" t="s">
        <v>129</v>
      </c>
      <c r="BSS21" s="16" t="s">
        <v>129</v>
      </c>
      <c r="BSU21" s="16" t="s">
        <v>129</v>
      </c>
      <c r="BSW21" s="16" t="s">
        <v>129</v>
      </c>
      <c r="BSY21" s="16" t="s">
        <v>129</v>
      </c>
      <c r="BTA21" s="16" t="s">
        <v>129</v>
      </c>
      <c r="BTC21" s="16" t="s">
        <v>129</v>
      </c>
      <c r="BTE21" s="16" t="s">
        <v>129</v>
      </c>
      <c r="BTG21" s="16" t="s">
        <v>129</v>
      </c>
      <c r="BTI21" s="16" t="s">
        <v>129</v>
      </c>
      <c r="BTK21" s="16" t="s">
        <v>129</v>
      </c>
      <c r="BTM21" s="16" t="s">
        <v>129</v>
      </c>
      <c r="BTO21" s="16" t="s">
        <v>129</v>
      </c>
      <c r="BTQ21" s="16" t="s">
        <v>129</v>
      </c>
      <c r="BTS21" s="16" t="s">
        <v>129</v>
      </c>
      <c r="BTU21" s="16" t="s">
        <v>129</v>
      </c>
      <c r="BTW21" s="16" t="s">
        <v>129</v>
      </c>
      <c r="BTY21" s="16" t="s">
        <v>129</v>
      </c>
      <c r="BUA21" s="16" t="s">
        <v>129</v>
      </c>
      <c r="BUC21" s="16" t="s">
        <v>129</v>
      </c>
      <c r="BUE21" s="16" t="s">
        <v>129</v>
      </c>
      <c r="BUG21" s="16" t="s">
        <v>129</v>
      </c>
      <c r="BUI21" s="16" t="s">
        <v>129</v>
      </c>
      <c r="BUK21" s="16" t="s">
        <v>129</v>
      </c>
      <c r="BUM21" s="16" t="s">
        <v>129</v>
      </c>
      <c r="BUO21" s="16" t="s">
        <v>129</v>
      </c>
      <c r="BUQ21" s="16" t="s">
        <v>129</v>
      </c>
      <c r="BUS21" s="16" t="s">
        <v>129</v>
      </c>
      <c r="BUU21" s="16" t="s">
        <v>129</v>
      </c>
      <c r="BUW21" s="16" t="s">
        <v>129</v>
      </c>
      <c r="BUY21" s="16" t="s">
        <v>129</v>
      </c>
      <c r="BVA21" s="16" t="s">
        <v>129</v>
      </c>
      <c r="BVC21" s="16" t="s">
        <v>129</v>
      </c>
      <c r="BVE21" s="16" t="s">
        <v>129</v>
      </c>
      <c r="BVG21" s="16" t="s">
        <v>129</v>
      </c>
      <c r="BVI21" s="16" t="s">
        <v>129</v>
      </c>
      <c r="BVK21" s="16" t="s">
        <v>129</v>
      </c>
      <c r="BVM21" s="16" t="s">
        <v>129</v>
      </c>
      <c r="BVO21" s="16" t="s">
        <v>129</v>
      </c>
      <c r="BVQ21" s="16" t="s">
        <v>129</v>
      </c>
      <c r="BVS21" s="16" t="s">
        <v>129</v>
      </c>
      <c r="BVU21" s="16" t="s">
        <v>129</v>
      </c>
      <c r="BVW21" s="16" t="s">
        <v>129</v>
      </c>
      <c r="BVY21" s="16" t="s">
        <v>129</v>
      </c>
      <c r="BWA21" s="16" t="s">
        <v>129</v>
      </c>
      <c r="BWC21" s="16" t="s">
        <v>129</v>
      </c>
      <c r="BWE21" s="16" t="s">
        <v>129</v>
      </c>
      <c r="BWG21" s="16" t="s">
        <v>129</v>
      </c>
      <c r="BWI21" s="16" t="s">
        <v>129</v>
      </c>
      <c r="BWK21" s="16" t="s">
        <v>129</v>
      </c>
      <c r="BWM21" s="16" t="s">
        <v>129</v>
      </c>
      <c r="BWO21" s="16" t="s">
        <v>129</v>
      </c>
      <c r="BWQ21" s="16" t="s">
        <v>129</v>
      </c>
      <c r="BWS21" s="16" t="s">
        <v>129</v>
      </c>
      <c r="BWU21" s="16" t="s">
        <v>129</v>
      </c>
      <c r="BWW21" s="16" t="s">
        <v>129</v>
      </c>
      <c r="BWY21" s="16" t="s">
        <v>129</v>
      </c>
      <c r="BXA21" s="16" t="s">
        <v>129</v>
      </c>
      <c r="BXC21" s="16" t="s">
        <v>129</v>
      </c>
      <c r="BXE21" s="16" t="s">
        <v>129</v>
      </c>
      <c r="BXG21" s="16" t="s">
        <v>129</v>
      </c>
      <c r="BXI21" s="16" t="s">
        <v>129</v>
      </c>
      <c r="BXK21" s="16" t="s">
        <v>129</v>
      </c>
      <c r="BXM21" s="16" t="s">
        <v>129</v>
      </c>
      <c r="BXO21" s="16" t="s">
        <v>129</v>
      </c>
      <c r="BXQ21" s="16" t="s">
        <v>129</v>
      </c>
      <c r="BXS21" s="16" t="s">
        <v>129</v>
      </c>
      <c r="BXU21" s="16" t="s">
        <v>129</v>
      </c>
      <c r="BXW21" s="16" t="s">
        <v>129</v>
      </c>
      <c r="BXY21" s="16" t="s">
        <v>129</v>
      </c>
      <c r="BYA21" s="16" t="s">
        <v>129</v>
      </c>
      <c r="BYC21" s="16" t="s">
        <v>129</v>
      </c>
      <c r="BYE21" s="16" t="s">
        <v>129</v>
      </c>
      <c r="BYG21" s="16" t="s">
        <v>129</v>
      </c>
      <c r="BYI21" s="16" t="s">
        <v>129</v>
      </c>
      <c r="BYK21" s="16" t="s">
        <v>129</v>
      </c>
      <c r="BYM21" s="16" t="s">
        <v>129</v>
      </c>
      <c r="BYO21" s="16" t="s">
        <v>129</v>
      </c>
      <c r="BYQ21" s="16" t="s">
        <v>129</v>
      </c>
      <c r="BYS21" s="16" t="s">
        <v>129</v>
      </c>
      <c r="BYU21" s="16" t="s">
        <v>129</v>
      </c>
      <c r="BYW21" s="16" t="s">
        <v>129</v>
      </c>
      <c r="BYY21" s="16" t="s">
        <v>129</v>
      </c>
      <c r="BZA21" s="16" t="s">
        <v>129</v>
      </c>
      <c r="BZC21" s="16" t="s">
        <v>129</v>
      </c>
      <c r="BZE21" s="16" t="s">
        <v>129</v>
      </c>
      <c r="BZG21" s="16" t="s">
        <v>129</v>
      </c>
      <c r="BZI21" s="16" t="s">
        <v>129</v>
      </c>
      <c r="BZK21" s="16" t="s">
        <v>129</v>
      </c>
      <c r="BZM21" s="16" t="s">
        <v>129</v>
      </c>
      <c r="BZO21" s="16" t="s">
        <v>129</v>
      </c>
      <c r="BZQ21" s="16" t="s">
        <v>129</v>
      </c>
      <c r="BZS21" s="16" t="s">
        <v>129</v>
      </c>
      <c r="BZU21" s="16" t="s">
        <v>129</v>
      </c>
      <c r="BZW21" s="16" t="s">
        <v>129</v>
      </c>
      <c r="BZY21" s="16" t="s">
        <v>129</v>
      </c>
      <c r="CAA21" s="16" t="s">
        <v>129</v>
      </c>
      <c r="CAC21" s="16" t="s">
        <v>129</v>
      </c>
      <c r="CAE21" s="16" t="s">
        <v>129</v>
      </c>
      <c r="CAG21" s="16" t="s">
        <v>129</v>
      </c>
      <c r="CAI21" s="16" t="s">
        <v>129</v>
      </c>
      <c r="CAK21" s="16" t="s">
        <v>129</v>
      </c>
      <c r="CAM21" s="16" t="s">
        <v>129</v>
      </c>
      <c r="CAO21" s="16" t="s">
        <v>129</v>
      </c>
      <c r="CAQ21" s="16" t="s">
        <v>129</v>
      </c>
      <c r="CAS21" s="16" t="s">
        <v>129</v>
      </c>
      <c r="CAU21" s="16" t="s">
        <v>129</v>
      </c>
      <c r="CAW21" s="16" t="s">
        <v>129</v>
      </c>
      <c r="CAY21" s="16" t="s">
        <v>129</v>
      </c>
      <c r="CBA21" s="16" t="s">
        <v>129</v>
      </c>
      <c r="CBC21" s="16" t="s">
        <v>129</v>
      </c>
      <c r="CBE21" s="16" t="s">
        <v>129</v>
      </c>
      <c r="CBG21" s="16" t="s">
        <v>129</v>
      </c>
      <c r="CBI21" s="16" t="s">
        <v>129</v>
      </c>
      <c r="CBK21" s="16" t="s">
        <v>129</v>
      </c>
      <c r="CBM21" s="16" t="s">
        <v>129</v>
      </c>
      <c r="CBO21" s="16" t="s">
        <v>129</v>
      </c>
      <c r="CBQ21" s="16" t="s">
        <v>129</v>
      </c>
      <c r="CBS21" s="16" t="s">
        <v>129</v>
      </c>
      <c r="CBU21" s="16" t="s">
        <v>129</v>
      </c>
      <c r="CBW21" s="16" t="s">
        <v>129</v>
      </c>
      <c r="CBY21" s="16" t="s">
        <v>129</v>
      </c>
      <c r="CCA21" s="16" t="s">
        <v>129</v>
      </c>
      <c r="CCC21" s="16" t="s">
        <v>129</v>
      </c>
      <c r="CCE21" s="16" t="s">
        <v>129</v>
      </c>
      <c r="CCG21" s="16" t="s">
        <v>129</v>
      </c>
      <c r="CCI21" s="16" t="s">
        <v>129</v>
      </c>
      <c r="CCK21" s="16" t="s">
        <v>129</v>
      </c>
      <c r="CCM21" s="16" t="s">
        <v>129</v>
      </c>
      <c r="CCO21" s="16" t="s">
        <v>129</v>
      </c>
      <c r="CCQ21" s="16" t="s">
        <v>129</v>
      </c>
      <c r="CCS21" s="16" t="s">
        <v>129</v>
      </c>
      <c r="CCU21" s="16" t="s">
        <v>129</v>
      </c>
      <c r="CCW21" s="16" t="s">
        <v>129</v>
      </c>
      <c r="CCY21" s="16" t="s">
        <v>129</v>
      </c>
      <c r="CDA21" s="16" t="s">
        <v>129</v>
      </c>
      <c r="CDC21" s="16" t="s">
        <v>129</v>
      </c>
      <c r="CDE21" s="16" t="s">
        <v>129</v>
      </c>
      <c r="CDG21" s="16" t="s">
        <v>129</v>
      </c>
      <c r="CDI21" s="16" t="s">
        <v>129</v>
      </c>
      <c r="CDK21" s="16" t="s">
        <v>129</v>
      </c>
      <c r="CDM21" s="16" t="s">
        <v>129</v>
      </c>
      <c r="CDO21" s="16" t="s">
        <v>129</v>
      </c>
      <c r="CDQ21" s="16" t="s">
        <v>129</v>
      </c>
      <c r="CDS21" s="16" t="s">
        <v>129</v>
      </c>
      <c r="CDU21" s="16" t="s">
        <v>129</v>
      </c>
      <c r="CDW21" s="16" t="s">
        <v>129</v>
      </c>
      <c r="CDY21" s="16" t="s">
        <v>129</v>
      </c>
      <c r="CEA21" s="16" t="s">
        <v>129</v>
      </c>
      <c r="CEC21" s="16" t="s">
        <v>129</v>
      </c>
      <c r="CEE21" s="16" t="s">
        <v>129</v>
      </c>
      <c r="CEG21" s="16" t="s">
        <v>129</v>
      </c>
      <c r="CEI21" s="16" t="s">
        <v>129</v>
      </c>
      <c r="CEK21" s="16" t="s">
        <v>129</v>
      </c>
      <c r="CEM21" s="16" t="s">
        <v>129</v>
      </c>
      <c r="CEO21" s="16" t="s">
        <v>129</v>
      </c>
      <c r="CEQ21" s="16" t="s">
        <v>129</v>
      </c>
      <c r="CES21" s="16" t="s">
        <v>129</v>
      </c>
      <c r="CEU21" s="16" t="s">
        <v>129</v>
      </c>
      <c r="CEW21" s="16" t="s">
        <v>129</v>
      </c>
      <c r="CEY21" s="16" t="s">
        <v>129</v>
      </c>
      <c r="CFA21" s="16" t="s">
        <v>129</v>
      </c>
      <c r="CFC21" s="16" t="s">
        <v>129</v>
      </c>
      <c r="CFE21" s="16" t="s">
        <v>129</v>
      </c>
      <c r="CFG21" s="16" t="s">
        <v>129</v>
      </c>
      <c r="CFI21" s="16" t="s">
        <v>129</v>
      </c>
      <c r="CFK21" s="16" t="s">
        <v>129</v>
      </c>
      <c r="CFM21" s="16" t="s">
        <v>129</v>
      </c>
      <c r="CFO21" s="16" t="s">
        <v>129</v>
      </c>
      <c r="CFQ21" s="16" t="s">
        <v>129</v>
      </c>
      <c r="CFS21" s="16" t="s">
        <v>129</v>
      </c>
      <c r="CFU21" s="16" t="s">
        <v>129</v>
      </c>
      <c r="CFW21" s="16" t="s">
        <v>129</v>
      </c>
      <c r="CFY21" s="16" t="s">
        <v>129</v>
      </c>
      <c r="CGA21" s="16" t="s">
        <v>129</v>
      </c>
      <c r="CGC21" s="16" t="s">
        <v>129</v>
      </c>
      <c r="CGE21" s="16" t="s">
        <v>129</v>
      </c>
      <c r="CGG21" s="16" t="s">
        <v>129</v>
      </c>
      <c r="CGI21" s="16" t="s">
        <v>129</v>
      </c>
      <c r="CGK21" s="16" t="s">
        <v>129</v>
      </c>
      <c r="CGM21" s="16" t="s">
        <v>129</v>
      </c>
      <c r="CGO21" s="16" t="s">
        <v>129</v>
      </c>
      <c r="CGQ21" s="16" t="s">
        <v>129</v>
      </c>
      <c r="CGS21" s="16" t="s">
        <v>129</v>
      </c>
      <c r="CGU21" s="16" t="s">
        <v>129</v>
      </c>
      <c r="CGW21" s="16" t="s">
        <v>129</v>
      </c>
      <c r="CGY21" s="16" t="s">
        <v>129</v>
      </c>
      <c r="CHA21" s="16" t="s">
        <v>129</v>
      </c>
      <c r="CHC21" s="16" t="s">
        <v>129</v>
      </c>
      <c r="CHE21" s="16" t="s">
        <v>129</v>
      </c>
      <c r="CHG21" s="16" t="s">
        <v>129</v>
      </c>
      <c r="CHI21" s="16" t="s">
        <v>129</v>
      </c>
      <c r="CHK21" s="16" t="s">
        <v>129</v>
      </c>
      <c r="CHM21" s="16" t="s">
        <v>129</v>
      </c>
      <c r="CHO21" s="16" t="s">
        <v>129</v>
      </c>
      <c r="CHQ21" s="16" t="s">
        <v>129</v>
      </c>
      <c r="CHS21" s="16" t="s">
        <v>129</v>
      </c>
      <c r="CHU21" s="16" t="s">
        <v>129</v>
      </c>
      <c r="CHW21" s="16" t="s">
        <v>129</v>
      </c>
      <c r="CHY21" s="16" t="s">
        <v>129</v>
      </c>
      <c r="CIA21" s="16" t="s">
        <v>129</v>
      </c>
      <c r="CIC21" s="16" t="s">
        <v>129</v>
      </c>
      <c r="CIE21" s="16" t="s">
        <v>129</v>
      </c>
      <c r="CIG21" s="16" t="s">
        <v>129</v>
      </c>
      <c r="CII21" s="16" t="s">
        <v>129</v>
      </c>
      <c r="CIK21" s="16" t="s">
        <v>129</v>
      </c>
      <c r="CIM21" s="16" t="s">
        <v>129</v>
      </c>
      <c r="CIO21" s="16" t="s">
        <v>129</v>
      </c>
      <c r="CIQ21" s="16" t="s">
        <v>129</v>
      </c>
      <c r="CIS21" s="16" t="s">
        <v>129</v>
      </c>
      <c r="CIU21" s="16" t="s">
        <v>129</v>
      </c>
      <c r="CIW21" s="16" t="s">
        <v>129</v>
      </c>
      <c r="CIY21" s="16" t="s">
        <v>129</v>
      </c>
      <c r="CJA21" s="16" t="s">
        <v>129</v>
      </c>
      <c r="CJC21" s="16" t="s">
        <v>129</v>
      </c>
      <c r="CJE21" s="16" t="s">
        <v>129</v>
      </c>
      <c r="CJG21" s="16" t="s">
        <v>129</v>
      </c>
      <c r="CJI21" s="16" t="s">
        <v>129</v>
      </c>
      <c r="CJK21" s="16" t="s">
        <v>129</v>
      </c>
      <c r="CJM21" s="16" t="s">
        <v>129</v>
      </c>
      <c r="CJO21" s="16" t="s">
        <v>129</v>
      </c>
      <c r="CJQ21" s="16" t="s">
        <v>129</v>
      </c>
      <c r="CJS21" s="16" t="s">
        <v>129</v>
      </c>
      <c r="CJU21" s="16" t="s">
        <v>129</v>
      </c>
      <c r="CJW21" s="16" t="s">
        <v>129</v>
      </c>
      <c r="CJY21" s="16" t="s">
        <v>129</v>
      </c>
      <c r="CKA21" s="16" t="s">
        <v>129</v>
      </c>
      <c r="CKC21" s="16" t="s">
        <v>129</v>
      </c>
      <c r="CKE21" s="16" t="s">
        <v>129</v>
      </c>
      <c r="CKG21" s="16" t="s">
        <v>129</v>
      </c>
      <c r="CKI21" s="16" t="s">
        <v>129</v>
      </c>
      <c r="CKK21" s="16" t="s">
        <v>129</v>
      </c>
      <c r="CKM21" s="16" t="s">
        <v>129</v>
      </c>
      <c r="CKO21" s="16" t="s">
        <v>129</v>
      </c>
      <c r="CKQ21" s="16" t="s">
        <v>129</v>
      </c>
      <c r="CKS21" s="16" t="s">
        <v>129</v>
      </c>
      <c r="CKU21" s="16" t="s">
        <v>129</v>
      </c>
      <c r="CKW21" s="16" t="s">
        <v>129</v>
      </c>
      <c r="CKY21" s="16" t="s">
        <v>129</v>
      </c>
      <c r="CLA21" s="16" t="s">
        <v>129</v>
      </c>
      <c r="CLC21" s="16" t="s">
        <v>129</v>
      </c>
      <c r="CLE21" s="16" t="s">
        <v>129</v>
      </c>
      <c r="CLG21" s="16" t="s">
        <v>129</v>
      </c>
      <c r="CLI21" s="16" t="s">
        <v>129</v>
      </c>
      <c r="CLK21" s="16" t="s">
        <v>129</v>
      </c>
      <c r="CLM21" s="16" t="s">
        <v>129</v>
      </c>
      <c r="CLO21" s="16" t="s">
        <v>129</v>
      </c>
      <c r="CLQ21" s="16" t="s">
        <v>129</v>
      </c>
      <c r="CLS21" s="16" t="s">
        <v>129</v>
      </c>
      <c r="CLU21" s="16" t="s">
        <v>129</v>
      </c>
      <c r="CLW21" s="16" t="s">
        <v>129</v>
      </c>
      <c r="CLY21" s="16" t="s">
        <v>129</v>
      </c>
      <c r="CMA21" s="16" t="s">
        <v>129</v>
      </c>
      <c r="CMC21" s="16" t="s">
        <v>129</v>
      </c>
      <c r="CME21" s="16" t="s">
        <v>129</v>
      </c>
      <c r="CMG21" s="16" t="s">
        <v>129</v>
      </c>
      <c r="CMI21" s="16" t="s">
        <v>129</v>
      </c>
      <c r="CMK21" s="16" t="s">
        <v>129</v>
      </c>
      <c r="CMM21" s="16" t="s">
        <v>129</v>
      </c>
      <c r="CMO21" s="16" t="s">
        <v>129</v>
      </c>
      <c r="CMQ21" s="16" t="s">
        <v>129</v>
      </c>
      <c r="CMS21" s="16" t="s">
        <v>129</v>
      </c>
      <c r="CMU21" s="16" t="s">
        <v>129</v>
      </c>
      <c r="CMW21" s="16" t="s">
        <v>129</v>
      </c>
      <c r="CMY21" s="16" t="s">
        <v>129</v>
      </c>
      <c r="CNA21" s="16" t="s">
        <v>129</v>
      </c>
      <c r="CNC21" s="16" t="s">
        <v>129</v>
      </c>
      <c r="CNE21" s="16" t="s">
        <v>129</v>
      </c>
      <c r="CNG21" s="16" t="s">
        <v>129</v>
      </c>
      <c r="CNI21" s="16" t="s">
        <v>129</v>
      </c>
      <c r="CNK21" s="16" t="s">
        <v>129</v>
      </c>
      <c r="CNM21" s="16" t="s">
        <v>129</v>
      </c>
      <c r="CNO21" s="16" t="s">
        <v>129</v>
      </c>
      <c r="CNQ21" s="16" t="s">
        <v>129</v>
      </c>
      <c r="CNS21" s="16" t="s">
        <v>129</v>
      </c>
      <c r="CNU21" s="16" t="s">
        <v>129</v>
      </c>
      <c r="CNW21" s="16" t="s">
        <v>129</v>
      </c>
      <c r="CNY21" s="16" t="s">
        <v>129</v>
      </c>
      <c r="COA21" s="16" t="s">
        <v>129</v>
      </c>
      <c r="COC21" s="16" t="s">
        <v>129</v>
      </c>
      <c r="COE21" s="16" t="s">
        <v>129</v>
      </c>
      <c r="COG21" s="16" t="s">
        <v>129</v>
      </c>
      <c r="COI21" s="16" t="s">
        <v>129</v>
      </c>
      <c r="COK21" s="16" t="s">
        <v>129</v>
      </c>
      <c r="COM21" s="16" t="s">
        <v>129</v>
      </c>
      <c r="COO21" s="16" t="s">
        <v>129</v>
      </c>
      <c r="COQ21" s="16" t="s">
        <v>129</v>
      </c>
      <c r="COS21" s="16" t="s">
        <v>129</v>
      </c>
      <c r="COU21" s="16" t="s">
        <v>129</v>
      </c>
      <c r="COW21" s="16" t="s">
        <v>129</v>
      </c>
      <c r="COY21" s="16" t="s">
        <v>129</v>
      </c>
      <c r="CPA21" s="16" t="s">
        <v>129</v>
      </c>
      <c r="CPC21" s="16" t="s">
        <v>129</v>
      </c>
      <c r="CPE21" s="16" t="s">
        <v>129</v>
      </c>
      <c r="CPG21" s="16" t="s">
        <v>129</v>
      </c>
      <c r="CPI21" s="16" t="s">
        <v>129</v>
      </c>
      <c r="CPK21" s="16" t="s">
        <v>129</v>
      </c>
      <c r="CPM21" s="16" t="s">
        <v>129</v>
      </c>
      <c r="CPO21" s="16" t="s">
        <v>129</v>
      </c>
      <c r="CPQ21" s="16" t="s">
        <v>129</v>
      </c>
      <c r="CPS21" s="16" t="s">
        <v>129</v>
      </c>
      <c r="CPU21" s="16" t="s">
        <v>129</v>
      </c>
      <c r="CPW21" s="16" t="s">
        <v>129</v>
      </c>
      <c r="CPY21" s="16" t="s">
        <v>129</v>
      </c>
      <c r="CQA21" s="16" t="s">
        <v>129</v>
      </c>
      <c r="CQC21" s="16" t="s">
        <v>129</v>
      </c>
      <c r="CQE21" s="16" t="s">
        <v>129</v>
      </c>
      <c r="CQG21" s="16" t="s">
        <v>129</v>
      </c>
      <c r="CQI21" s="16" t="s">
        <v>129</v>
      </c>
      <c r="CQK21" s="16" t="s">
        <v>129</v>
      </c>
      <c r="CQM21" s="16" t="s">
        <v>129</v>
      </c>
      <c r="CQO21" s="16" t="s">
        <v>129</v>
      </c>
      <c r="CQQ21" s="16" t="s">
        <v>129</v>
      </c>
      <c r="CQS21" s="16" t="s">
        <v>129</v>
      </c>
      <c r="CQU21" s="16" t="s">
        <v>129</v>
      </c>
      <c r="CQW21" s="16" t="s">
        <v>129</v>
      </c>
      <c r="CQY21" s="16" t="s">
        <v>129</v>
      </c>
      <c r="CRA21" s="16" t="s">
        <v>129</v>
      </c>
      <c r="CRC21" s="16" t="s">
        <v>129</v>
      </c>
      <c r="CRE21" s="16" t="s">
        <v>129</v>
      </c>
      <c r="CRG21" s="16" t="s">
        <v>129</v>
      </c>
      <c r="CRI21" s="16" t="s">
        <v>129</v>
      </c>
      <c r="CRK21" s="16" t="s">
        <v>129</v>
      </c>
      <c r="CRM21" s="16" t="s">
        <v>129</v>
      </c>
      <c r="CRO21" s="16" t="s">
        <v>129</v>
      </c>
      <c r="CRQ21" s="16" t="s">
        <v>129</v>
      </c>
      <c r="CRS21" s="16" t="s">
        <v>129</v>
      </c>
      <c r="CRU21" s="16" t="s">
        <v>129</v>
      </c>
      <c r="CRW21" s="16" t="s">
        <v>129</v>
      </c>
      <c r="CRY21" s="16" t="s">
        <v>129</v>
      </c>
      <c r="CSA21" s="16" t="s">
        <v>129</v>
      </c>
      <c r="CSC21" s="16" t="s">
        <v>129</v>
      </c>
      <c r="CSE21" s="16" t="s">
        <v>129</v>
      </c>
      <c r="CSG21" s="16" t="s">
        <v>129</v>
      </c>
      <c r="CSI21" s="16" t="s">
        <v>129</v>
      </c>
      <c r="CSK21" s="16" t="s">
        <v>129</v>
      </c>
      <c r="CSM21" s="16" t="s">
        <v>129</v>
      </c>
      <c r="CSO21" s="16" t="s">
        <v>129</v>
      </c>
      <c r="CSQ21" s="16" t="s">
        <v>129</v>
      </c>
      <c r="CSS21" s="16" t="s">
        <v>129</v>
      </c>
      <c r="CSU21" s="16" t="s">
        <v>129</v>
      </c>
      <c r="CSW21" s="16" t="s">
        <v>129</v>
      </c>
      <c r="CSY21" s="16" t="s">
        <v>129</v>
      </c>
      <c r="CTA21" s="16" t="s">
        <v>129</v>
      </c>
      <c r="CTC21" s="16" t="s">
        <v>129</v>
      </c>
      <c r="CTE21" s="16" t="s">
        <v>129</v>
      </c>
      <c r="CTG21" s="16" t="s">
        <v>129</v>
      </c>
      <c r="CTI21" s="16" t="s">
        <v>129</v>
      </c>
      <c r="CTK21" s="16" t="s">
        <v>129</v>
      </c>
      <c r="CTM21" s="16" t="s">
        <v>129</v>
      </c>
      <c r="CTO21" s="16" t="s">
        <v>129</v>
      </c>
      <c r="CTQ21" s="16" t="s">
        <v>129</v>
      </c>
      <c r="CTS21" s="16" t="s">
        <v>129</v>
      </c>
      <c r="CTU21" s="16" t="s">
        <v>129</v>
      </c>
      <c r="CTW21" s="16" t="s">
        <v>129</v>
      </c>
      <c r="CTY21" s="16" t="s">
        <v>129</v>
      </c>
      <c r="CUA21" s="16" t="s">
        <v>129</v>
      </c>
      <c r="CUC21" s="16" t="s">
        <v>129</v>
      </c>
      <c r="CUE21" s="16" t="s">
        <v>129</v>
      </c>
      <c r="CUG21" s="16" t="s">
        <v>129</v>
      </c>
      <c r="CUI21" s="16" t="s">
        <v>129</v>
      </c>
      <c r="CUK21" s="16" t="s">
        <v>129</v>
      </c>
      <c r="CUM21" s="16" t="s">
        <v>129</v>
      </c>
      <c r="CUO21" s="16" t="s">
        <v>129</v>
      </c>
      <c r="CUQ21" s="16" t="s">
        <v>129</v>
      </c>
      <c r="CUS21" s="16" t="s">
        <v>129</v>
      </c>
      <c r="CUU21" s="16" t="s">
        <v>129</v>
      </c>
      <c r="CUW21" s="16" t="s">
        <v>129</v>
      </c>
      <c r="CUY21" s="16" t="s">
        <v>129</v>
      </c>
      <c r="CVA21" s="16" t="s">
        <v>129</v>
      </c>
      <c r="CVC21" s="16" t="s">
        <v>129</v>
      </c>
      <c r="CVE21" s="16" t="s">
        <v>129</v>
      </c>
      <c r="CVG21" s="16" t="s">
        <v>129</v>
      </c>
      <c r="CVI21" s="16" t="s">
        <v>129</v>
      </c>
      <c r="CVK21" s="16" t="s">
        <v>129</v>
      </c>
      <c r="CVM21" s="16" t="s">
        <v>129</v>
      </c>
      <c r="CVO21" s="16" t="s">
        <v>129</v>
      </c>
      <c r="CVQ21" s="16" t="s">
        <v>129</v>
      </c>
      <c r="CVS21" s="16" t="s">
        <v>129</v>
      </c>
      <c r="CVU21" s="16" t="s">
        <v>129</v>
      </c>
      <c r="CVW21" s="16" t="s">
        <v>129</v>
      </c>
      <c r="CVY21" s="16" t="s">
        <v>129</v>
      </c>
      <c r="CWA21" s="16" t="s">
        <v>129</v>
      </c>
      <c r="CWC21" s="16" t="s">
        <v>129</v>
      </c>
      <c r="CWE21" s="16" t="s">
        <v>129</v>
      </c>
      <c r="CWG21" s="16" t="s">
        <v>129</v>
      </c>
      <c r="CWI21" s="16" t="s">
        <v>129</v>
      </c>
      <c r="CWK21" s="16" t="s">
        <v>129</v>
      </c>
      <c r="CWM21" s="16" t="s">
        <v>129</v>
      </c>
      <c r="CWO21" s="16" t="s">
        <v>129</v>
      </c>
      <c r="CWQ21" s="16" t="s">
        <v>129</v>
      </c>
      <c r="CWS21" s="16" t="s">
        <v>129</v>
      </c>
      <c r="CWU21" s="16" t="s">
        <v>129</v>
      </c>
      <c r="CWW21" s="16" t="s">
        <v>129</v>
      </c>
      <c r="CWY21" s="16" t="s">
        <v>129</v>
      </c>
      <c r="CXA21" s="16" t="s">
        <v>129</v>
      </c>
      <c r="CXC21" s="16" t="s">
        <v>129</v>
      </c>
      <c r="CXE21" s="16" t="s">
        <v>129</v>
      </c>
      <c r="CXG21" s="16" t="s">
        <v>129</v>
      </c>
      <c r="CXI21" s="16" t="s">
        <v>129</v>
      </c>
      <c r="CXK21" s="16" t="s">
        <v>129</v>
      </c>
      <c r="CXM21" s="16" t="s">
        <v>129</v>
      </c>
      <c r="CXO21" s="16" t="s">
        <v>129</v>
      </c>
      <c r="CXQ21" s="16" t="s">
        <v>129</v>
      </c>
      <c r="CXS21" s="16" t="s">
        <v>129</v>
      </c>
      <c r="CXU21" s="16" t="s">
        <v>129</v>
      </c>
      <c r="CXW21" s="16" t="s">
        <v>129</v>
      </c>
      <c r="CXY21" s="16" t="s">
        <v>129</v>
      </c>
      <c r="CYA21" s="16" t="s">
        <v>129</v>
      </c>
      <c r="CYC21" s="16" t="s">
        <v>129</v>
      </c>
      <c r="CYE21" s="16" t="s">
        <v>129</v>
      </c>
      <c r="CYG21" s="16" t="s">
        <v>129</v>
      </c>
      <c r="CYI21" s="16" t="s">
        <v>129</v>
      </c>
      <c r="CYK21" s="16" t="s">
        <v>129</v>
      </c>
      <c r="CYM21" s="16" t="s">
        <v>129</v>
      </c>
      <c r="CYO21" s="16" t="s">
        <v>129</v>
      </c>
      <c r="CYQ21" s="16" t="s">
        <v>129</v>
      </c>
      <c r="CYS21" s="16" t="s">
        <v>129</v>
      </c>
      <c r="CYU21" s="16" t="s">
        <v>129</v>
      </c>
      <c r="CYW21" s="16" t="s">
        <v>129</v>
      </c>
      <c r="CYY21" s="16" t="s">
        <v>129</v>
      </c>
      <c r="CZA21" s="16" t="s">
        <v>129</v>
      </c>
      <c r="CZC21" s="16" t="s">
        <v>129</v>
      </c>
      <c r="CZE21" s="16" t="s">
        <v>129</v>
      </c>
      <c r="CZG21" s="16" t="s">
        <v>129</v>
      </c>
      <c r="CZI21" s="16" t="s">
        <v>129</v>
      </c>
      <c r="CZK21" s="16" t="s">
        <v>129</v>
      </c>
      <c r="CZM21" s="16" t="s">
        <v>129</v>
      </c>
      <c r="CZO21" s="16" t="s">
        <v>129</v>
      </c>
      <c r="CZQ21" s="16" t="s">
        <v>129</v>
      </c>
      <c r="CZS21" s="16" t="s">
        <v>129</v>
      </c>
      <c r="CZU21" s="16" t="s">
        <v>129</v>
      </c>
      <c r="CZW21" s="16" t="s">
        <v>129</v>
      </c>
      <c r="CZY21" s="16" t="s">
        <v>129</v>
      </c>
      <c r="DAA21" s="16" t="s">
        <v>129</v>
      </c>
      <c r="DAC21" s="16" t="s">
        <v>129</v>
      </c>
      <c r="DAE21" s="16" t="s">
        <v>129</v>
      </c>
      <c r="DAG21" s="16" t="s">
        <v>129</v>
      </c>
      <c r="DAI21" s="16" t="s">
        <v>129</v>
      </c>
      <c r="DAK21" s="16" t="s">
        <v>129</v>
      </c>
      <c r="DAM21" s="16" t="s">
        <v>129</v>
      </c>
      <c r="DAO21" s="16" t="s">
        <v>129</v>
      </c>
      <c r="DAQ21" s="16" t="s">
        <v>129</v>
      </c>
      <c r="DAS21" s="16" t="s">
        <v>129</v>
      </c>
      <c r="DAU21" s="16" t="s">
        <v>129</v>
      </c>
      <c r="DAW21" s="16" t="s">
        <v>129</v>
      </c>
      <c r="DAY21" s="16" t="s">
        <v>129</v>
      </c>
      <c r="DBA21" s="16" t="s">
        <v>129</v>
      </c>
      <c r="DBC21" s="16" t="s">
        <v>129</v>
      </c>
      <c r="DBE21" s="16" t="s">
        <v>129</v>
      </c>
      <c r="DBG21" s="16" t="s">
        <v>129</v>
      </c>
      <c r="DBI21" s="16" t="s">
        <v>129</v>
      </c>
      <c r="DBK21" s="16" t="s">
        <v>129</v>
      </c>
      <c r="DBM21" s="16" t="s">
        <v>129</v>
      </c>
      <c r="DBO21" s="16" t="s">
        <v>129</v>
      </c>
      <c r="DBQ21" s="16" t="s">
        <v>129</v>
      </c>
      <c r="DBS21" s="16" t="s">
        <v>129</v>
      </c>
      <c r="DBU21" s="16" t="s">
        <v>129</v>
      </c>
      <c r="DBW21" s="16" t="s">
        <v>129</v>
      </c>
      <c r="DBY21" s="16" t="s">
        <v>129</v>
      </c>
      <c r="DCA21" s="16" t="s">
        <v>129</v>
      </c>
      <c r="DCC21" s="16" t="s">
        <v>129</v>
      </c>
      <c r="DCE21" s="16" t="s">
        <v>129</v>
      </c>
      <c r="DCG21" s="16" t="s">
        <v>129</v>
      </c>
      <c r="DCI21" s="16" t="s">
        <v>129</v>
      </c>
      <c r="DCK21" s="16" t="s">
        <v>129</v>
      </c>
      <c r="DCM21" s="16" t="s">
        <v>129</v>
      </c>
      <c r="DCO21" s="16" t="s">
        <v>129</v>
      </c>
      <c r="DCQ21" s="16" t="s">
        <v>129</v>
      </c>
      <c r="DCS21" s="16" t="s">
        <v>129</v>
      </c>
      <c r="DCU21" s="16" t="s">
        <v>129</v>
      </c>
      <c r="DCW21" s="16" t="s">
        <v>129</v>
      </c>
      <c r="DCY21" s="16" t="s">
        <v>129</v>
      </c>
      <c r="DDA21" s="16" t="s">
        <v>129</v>
      </c>
      <c r="DDC21" s="16" t="s">
        <v>129</v>
      </c>
      <c r="DDE21" s="16" t="s">
        <v>129</v>
      </c>
      <c r="DDG21" s="16" t="s">
        <v>129</v>
      </c>
      <c r="DDI21" s="16" t="s">
        <v>129</v>
      </c>
      <c r="DDK21" s="16" t="s">
        <v>129</v>
      </c>
      <c r="DDM21" s="16" t="s">
        <v>129</v>
      </c>
      <c r="DDO21" s="16" t="s">
        <v>129</v>
      </c>
      <c r="DDQ21" s="16" t="s">
        <v>129</v>
      </c>
      <c r="DDS21" s="16" t="s">
        <v>129</v>
      </c>
      <c r="DDU21" s="16" t="s">
        <v>129</v>
      </c>
      <c r="DDW21" s="16" t="s">
        <v>129</v>
      </c>
      <c r="DDY21" s="16" t="s">
        <v>129</v>
      </c>
      <c r="DEA21" s="16" t="s">
        <v>129</v>
      </c>
      <c r="DEC21" s="16" t="s">
        <v>129</v>
      </c>
      <c r="DEE21" s="16" t="s">
        <v>129</v>
      </c>
      <c r="DEG21" s="16" t="s">
        <v>129</v>
      </c>
      <c r="DEI21" s="16" t="s">
        <v>129</v>
      </c>
      <c r="DEK21" s="16" t="s">
        <v>129</v>
      </c>
      <c r="DEM21" s="16" t="s">
        <v>129</v>
      </c>
      <c r="DEO21" s="16" t="s">
        <v>129</v>
      </c>
      <c r="DEQ21" s="16" t="s">
        <v>129</v>
      </c>
      <c r="DES21" s="16" t="s">
        <v>129</v>
      </c>
      <c r="DEU21" s="16" t="s">
        <v>129</v>
      </c>
      <c r="DEW21" s="16" t="s">
        <v>129</v>
      </c>
      <c r="DEY21" s="16" t="s">
        <v>129</v>
      </c>
      <c r="DFA21" s="16" t="s">
        <v>129</v>
      </c>
      <c r="DFC21" s="16" t="s">
        <v>129</v>
      </c>
      <c r="DFE21" s="16" t="s">
        <v>129</v>
      </c>
      <c r="DFG21" s="16" t="s">
        <v>129</v>
      </c>
      <c r="DFI21" s="16" t="s">
        <v>129</v>
      </c>
      <c r="DFK21" s="16" t="s">
        <v>129</v>
      </c>
      <c r="DFM21" s="16" t="s">
        <v>129</v>
      </c>
      <c r="DFO21" s="16" t="s">
        <v>129</v>
      </c>
      <c r="DFQ21" s="16" t="s">
        <v>129</v>
      </c>
      <c r="DFS21" s="16" t="s">
        <v>129</v>
      </c>
      <c r="DFU21" s="16" t="s">
        <v>129</v>
      </c>
      <c r="DFW21" s="16" t="s">
        <v>129</v>
      </c>
      <c r="DFY21" s="16" t="s">
        <v>129</v>
      </c>
      <c r="DGA21" s="16" t="s">
        <v>129</v>
      </c>
      <c r="DGC21" s="16" t="s">
        <v>129</v>
      </c>
      <c r="DGE21" s="16" t="s">
        <v>129</v>
      </c>
      <c r="DGG21" s="16" t="s">
        <v>129</v>
      </c>
      <c r="DGI21" s="16" t="s">
        <v>129</v>
      </c>
      <c r="DGK21" s="16" t="s">
        <v>129</v>
      </c>
      <c r="DGM21" s="16" t="s">
        <v>129</v>
      </c>
      <c r="DGO21" s="16" t="s">
        <v>129</v>
      </c>
      <c r="DGQ21" s="16" t="s">
        <v>129</v>
      </c>
      <c r="DGS21" s="16" t="s">
        <v>129</v>
      </c>
      <c r="DGU21" s="16" t="s">
        <v>129</v>
      </c>
      <c r="DGW21" s="16" t="s">
        <v>129</v>
      </c>
      <c r="DGY21" s="16" t="s">
        <v>129</v>
      </c>
      <c r="DHA21" s="16" t="s">
        <v>129</v>
      </c>
      <c r="DHC21" s="16" t="s">
        <v>129</v>
      </c>
      <c r="DHE21" s="16" t="s">
        <v>129</v>
      </c>
      <c r="DHG21" s="16" t="s">
        <v>129</v>
      </c>
      <c r="DHI21" s="16" t="s">
        <v>129</v>
      </c>
      <c r="DHK21" s="16" t="s">
        <v>129</v>
      </c>
      <c r="DHM21" s="16" t="s">
        <v>129</v>
      </c>
      <c r="DHO21" s="16" t="s">
        <v>129</v>
      </c>
      <c r="DHQ21" s="16" t="s">
        <v>129</v>
      </c>
      <c r="DHS21" s="16" t="s">
        <v>129</v>
      </c>
      <c r="DHU21" s="16" t="s">
        <v>129</v>
      </c>
      <c r="DHW21" s="16" t="s">
        <v>129</v>
      </c>
      <c r="DHY21" s="16" t="s">
        <v>129</v>
      </c>
      <c r="DIA21" s="16" t="s">
        <v>129</v>
      </c>
      <c r="DIC21" s="16" t="s">
        <v>129</v>
      </c>
      <c r="DIE21" s="16" t="s">
        <v>129</v>
      </c>
      <c r="DIG21" s="16" t="s">
        <v>129</v>
      </c>
      <c r="DII21" s="16" t="s">
        <v>129</v>
      </c>
      <c r="DIK21" s="16" t="s">
        <v>129</v>
      </c>
      <c r="DIM21" s="16" t="s">
        <v>129</v>
      </c>
      <c r="DIO21" s="16" t="s">
        <v>129</v>
      </c>
      <c r="DIQ21" s="16" t="s">
        <v>129</v>
      </c>
      <c r="DIS21" s="16" t="s">
        <v>129</v>
      </c>
      <c r="DIU21" s="16" t="s">
        <v>129</v>
      </c>
      <c r="DIW21" s="16" t="s">
        <v>129</v>
      </c>
      <c r="DIY21" s="16" t="s">
        <v>129</v>
      </c>
      <c r="DJA21" s="16" t="s">
        <v>129</v>
      </c>
      <c r="DJC21" s="16" t="s">
        <v>129</v>
      </c>
      <c r="DJE21" s="16" t="s">
        <v>129</v>
      </c>
      <c r="DJG21" s="16" t="s">
        <v>129</v>
      </c>
      <c r="DJI21" s="16" t="s">
        <v>129</v>
      </c>
      <c r="DJK21" s="16" t="s">
        <v>129</v>
      </c>
      <c r="DJM21" s="16" t="s">
        <v>129</v>
      </c>
      <c r="DJO21" s="16" t="s">
        <v>129</v>
      </c>
      <c r="DJQ21" s="16" t="s">
        <v>129</v>
      </c>
      <c r="DJS21" s="16" t="s">
        <v>129</v>
      </c>
      <c r="DJU21" s="16" t="s">
        <v>129</v>
      </c>
      <c r="DJW21" s="16" t="s">
        <v>129</v>
      </c>
      <c r="DJY21" s="16" t="s">
        <v>129</v>
      </c>
      <c r="DKA21" s="16" t="s">
        <v>129</v>
      </c>
      <c r="DKC21" s="16" t="s">
        <v>129</v>
      </c>
      <c r="DKE21" s="16" t="s">
        <v>129</v>
      </c>
      <c r="DKG21" s="16" t="s">
        <v>129</v>
      </c>
      <c r="DKI21" s="16" t="s">
        <v>129</v>
      </c>
      <c r="DKK21" s="16" t="s">
        <v>129</v>
      </c>
      <c r="DKM21" s="16" t="s">
        <v>129</v>
      </c>
      <c r="DKO21" s="16" t="s">
        <v>129</v>
      </c>
      <c r="DKQ21" s="16" t="s">
        <v>129</v>
      </c>
      <c r="DKS21" s="16" t="s">
        <v>129</v>
      </c>
      <c r="DKU21" s="16" t="s">
        <v>129</v>
      </c>
      <c r="DKW21" s="16" t="s">
        <v>129</v>
      </c>
      <c r="DKY21" s="16" t="s">
        <v>129</v>
      </c>
      <c r="DLA21" s="16" t="s">
        <v>129</v>
      </c>
      <c r="DLC21" s="16" t="s">
        <v>129</v>
      </c>
      <c r="DLE21" s="16" t="s">
        <v>129</v>
      </c>
      <c r="DLG21" s="16" t="s">
        <v>129</v>
      </c>
      <c r="DLI21" s="16" t="s">
        <v>129</v>
      </c>
      <c r="DLK21" s="16" t="s">
        <v>129</v>
      </c>
      <c r="DLM21" s="16" t="s">
        <v>129</v>
      </c>
      <c r="DLO21" s="16" t="s">
        <v>129</v>
      </c>
      <c r="DLQ21" s="16" t="s">
        <v>129</v>
      </c>
      <c r="DLS21" s="16" t="s">
        <v>129</v>
      </c>
      <c r="DLU21" s="16" t="s">
        <v>129</v>
      </c>
      <c r="DLW21" s="16" t="s">
        <v>129</v>
      </c>
      <c r="DLY21" s="16" t="s">
        <v>129</v>
      </c>
      <c r="DMA21" s="16" t="s">
        <v>129</v>
      </c>
      <c r="DMC21" s="16" t="s">
        <v>129</v>
      </c>
      <c r="DME21" s="16" t="s">
        <v>129</v>
      </c>
      <c r="DMG21" s="16" t="s">
        <v>129</v>
      </c>
      <c r="DMI21" s="16" t="s">
        <v>129</v>
      </c>
      <c r="DMK21" s="16" t="s">
        <v>129</v>
      </c>
      <c r="DMM21" s="16" t="s">
        <v>129</v>
      </c>
      <c r="DMO21" s="16" t="s">
        <v>129</v>
      </c>
      <c r="DMQ21" s="16" t="s">
        <v>129</v>
      </c>
      <c r="DMS21" s="16" t="s">
        <v>129</v>
      </c>
      <c r="DMU21" s="16" t="s">
        <v>129</v>
      </c>
      <c r="DMW21" s="16" t="s">
        <v>129</v>
      </c>
      <c r="DMY21" s="16" t="s">
        <v>129</v>
      </c>
      <c r="DNA21" s="16" t="s">
        <v>129</v>
      </c>
      <c r="DNC21" s="16" t="s">
        <v>129</v>
      </c>
      <c r="DNE21" s="16" t="s">
        <v>129</v>
      </c>
      <c r="DNG21" s="16" t="s">
        <v>129</v>
      </c>
      <c r="DNI21" s="16" t="s">
        <v>129</v>
      </c>
      <c r="DNK21" s="16" t="s">
        <v>129</v>
      </c>
      <c r="DNM21" s="16" t="s">
        <v>129</v>
      </c>
      <c r="DNO21" s="16" t="s">
        <v>129</v>
      </c>
      <c r="DNQ21" s="16" t="s">
        <v>129</v>
      </c>
      <c r="DNS21" s="16" t="s">
        <v>129</v>
      </c>
      <c r="DNU21" s="16" t="s">
        <v>129</v>
      </c>
      <c r="DNW21" s="16" t="s">
        <v>129</v>
      </c>
      <c r="DNY21" s="16" t="s">
        <v>129</v>
      </c>
      <c r="DOA21" s="16" t="s">
        <v>129</v>
      </c>
      <c r="DOC21" s="16" t="s">
        <v>129</v>
      </c>
      <c r="DOE21" s="16" t="s">
        <v>129</v>
      </c>
      <c r="DOG21" s="16" t="s">
        <v>129</v>
      </c>
      <c r="DOI21" s="16" t="s">
        <v>129</v>
      </c>
      <c r="DOK21" s="16" t="s">
        <v>129</v>
      </c>
      <c r="DOM21" s="16" t="s">
        <v>129</v>
      </c>
      <c r="DOO21" s="16" t="s">
        <v>129</v>
      </c>
      <c r="DOQ21" s="16" t="s">
        <v>129</v>
      </c>
      <c r="DOS21" s="16" t="s">
        <v>129</v>
      </c>
      <c r="DOU21" s="16" t="s">
        <v>129</v>
      </c>
      <c r="DOW21" s="16" t="s">
        <v>129</v>
      </c>
      <c r="DOY21" s="16" t="s">
        <v>129</v>
      </c>
      <c r="DPA21" s="16" t="s">
        <v>129</v>
      </c>
      <c r="DPC21" s="16" t="s">
        <v>129</v>
      </c>
      <c r="DPE21" s="16" t="s">
        <v>129</v>
      </c>
      <c r="DPG21" s="16" t="s">
        <v>129</v>
      </c>
      <c r="DPI21" s="16" t="s">
        <v>129</v>
      </c>
      <c r="DPK21" s="16" t="s">
        <v>129</v>
      </c>
      <c r="DPM21" s="16" t="s">
        <v>129</v>
      </c>
      <c r="DPO21" s="16" t="s">
        <v>129</v>
      </c>
      <c r="DPQ21" s="16" t="s">
        <v>129</v>
      </c>
      <c r="DPS21" s="16" t="s">
        <v>129</v>
      </c>
      <c r="DPU21" s="16" t="s">
        <v>129</v>
      </c>
      <c r="DPW21" s="16" t="s">
        <v>129</v>
      </c>
      <c r="DPY21" s="16" t="s">
        <v>129</v>
      </c>
      <c r="DQA21" s="16" t="s">
        <v>129</v>
      </c>
      <c r="DQC21" s="16" t="s">
        <v>129</v>
      </c>
      <c r="DQE21" s="16" t="s">
        <v>129</v>
      </c>
      <c r="DQG21" s="16" t="s">
        <v>129</v>
      </c>
      <c r="DQI21" s="16" t="s">
        <v>129</v>
      </c>
      <c r="DQK21" s="16" t="s">
        <v>129</v>
      </c>
      <c r="DQM21" s="16" t="s">
        <v>129</v>
      </c>
      <c r="DQO21" s="16" t="s">
        <v>129</v>
      </c>
      <c r="DQQ21" s="16" t="s">
        <v>129</v>
      </c>
      <c r="DQS21" s="16" t="s">
        <v>129</v>
      </c>
      <c r="DQU21" s="16" t="s">
        <v>129</v>
      </c>
      <c r="DQW21" s="16" t="s">
        <v>129</v>
      </c>
      <c r="DQY21" s="16" t="s">
        <v>129</v>
      </c>
      <c r="DRA21" s="16" t="s">
        <v>129</v>
      </c>
      <c r="DRC21" s="16" t="s">
        <v>129</v>
      </c>
      <c r="DRE21" s="16" t="s">
        <v>129</v>
      </c>
      <c r="DRG21" s="16" t="s">
        <v>129</v>
      </c>
      <c r="DRI21" s="16" t="s">
        <v>129</v>
      </c>
      <c r="DRK21" s="16" t="s">
        <v>129</v>
      </c>
      <c r="DRM21" s="16" t="s">
        <v>129</v>
      </c>
      <c r="DRO21" s="16" t="s">
        <v>129</v>
      </c>
      <c r="DRQ21" s="16" t="s">
        <v>129</v>
      </c>
      <c r="DRS21" s="16" t="s">
        <v>129</v>
      </c>
      <c r="DRU21" s="16" t="s">
        <v>129</v>
      </c>
      <c r="DRW21" s="16" t="s">
        <v>129</v>
      </c>
      <c r="DRY21" s="16" t="s">
        <v>129</v>
      </c>
      <c r="DSA21" s="16" t="s">
        <v>129</v>
      </c>
      <c r="DSC21" s="16" t="s">
        <v>129</v>
      </c>
      <c r="DSE21" s="16" t="s">
        <v>129</v>
      </c>
      <c r="DSG21" s="16" t="s">
        <v>129</v>
      </c>
      <c r="DSI21" s="16" t="s">
        <v>129</v>
      </c>
      <c r="DSK21" s="16" t="s">
        <v>129</v>
      </c>
      <c r="DSM21" s="16" t="s">
        <v>129</v>
      </c>
      <c r="DSO21" s="16" t="s">
        <v>129</v>
      </c>
      <c r="DSQ21" s="16" t="s">
        <v>129</v>
      </c>
      <c r="DSS21" s="16" t="s">
        <v>129</v>
      </c>
      <c r="DSU21" s="16" t="s">
        <v>129</v>
      </c>
      <c r="DSW21" s="16" t="s">
        <v>129</v>
      </c>
      <c r="DSY21" s="16" t="s">
        <v>129</v>
      </c>
      <c r="DTA21" s="16" t="s">
        <v>129</v>
      </c>
      <c r="DTC21" s="16" t="s">
        <v>129</v>
      </c>
      <c r="DTE21" s="16" t="s">
        <v>129</v>
      </c>
      <c r="DTG21" s="16" t="s">
        <v>129</v>
      </c>
      <c r="DTI21" s="16" t="s">
        <v>129</v>
      </c>
      <c r="DTK21" s="16" t="s">
        <v>129</v>
      </c>
      <c r="DTM21" s="16" t="s">
        <v>129</v>
      </c>
      <c r="DTO21" s="16" t="s">
        <v>129</v>
      </c>
      <c r="DTQ21" s="16" t="s">
        <v>129</v>
      </c>
      <c r="DTS21" s="16" t="s">
        <v>129</v>
      </c>
      <c r="DTU21" s="16" t="s">
        <v>129</v>
      </c>
      <c r="DTW21" s="16" t="s">
        <v>129</v>
      </c>
      <c r="DTY21" s="16" t="s">
        <v>129</v>
      </c>
      <c r="DUA21" s="16" t="s">
        <v>129</v>
      </c>
      <c r="DUC21" s="16" t="s">
        <v>129</v>
      </c>
      <c r="DUE21" s="16" t="s">
        <v>129</v>
      </c>
      <c r="DUG21" s="16" t="s">
        <v>129</v>
      </c>
      <c r="DUI21" s="16" t="s">
        <v>129</v>
      </c>
      <c r="DUK21" s="16" t="s">
        <v>129</v>
      </c>
      <c r="DUM21" s="16" t="s">
        <v>129</v>
      </c>
      <c r="DUO21" s="16" t="s">
        <v>129</v>
      </c>
      <c r="DUQ21" s="16" t="s">
        <v>129</v>
      </c>
      <c r="DUS21" s="16" t="s">
        <v>129</v>
      </c>
      <c r="DUU21" s="16" t="s">
        <v>129</v>
      </c>
      <c r="DUW21" s="16" t="s">
        <v>129</v>
      </c>
      <c r="DUY21" s="16" t="s">
        <v>129</v>
      </c>
      <c r="DVA21" s="16" t="s">
        <v>129</v>
      </c>
      <c r="DVC21" s="16" t="s">
        <v>129</v>
      </c>
      <c r="DVE21" s="16" t="s">
        <v>129</v>
      </c>
      <c r="DVG21" s="16" t="s">
        <v>129</v>
      </c>
      <c r="DVI21" s="16" t="s">
        <v>129</v>
      </c>
      <c r="DVK21" s="16" t="s">
        <v>129</v>
      </c>
      <c r="DVM21" s="16" t="s">
        <v>129</v>
      </c>
      <c r="DVO21" s="16" t="s">
        <v>129</v>
      </c>
      <c r="DVQ21" s="16" t="s">
        <v>129</v>
      </c>
      <c r="DVS21" s="16" t="s">
        <v>129</v>
      </c>
      <c r="DVU21" s="16" t="s">
        <v>129</v>
      </c>
      <c r="DVW21" s="16" t="s">
        <v>129</v>
      </c>
      <c r="DVY21" s="16" t="s">
        <v>129</v>
      </c>
      <c r="DWA21" s="16" t="s">
        <v>129</v>
      </c>
      <c r="DWC21" s="16" t="s">
        <v>129</v>
      </c>
      <c r="DWE21" s="16" t="s">
        <v>129</v>
      </c>
      <c r="DWG21" s="16" t="s">
        <v>129</v>
      </c>
      <c r="DWI21" s="16" t="s">
        <v>129</v>
      </c>
      <c r="DWK21" s="16" t="s">
        <v>129</v>
      </c>
      <c r="DWM21" s="16" t="s">
        <v>129</v>
      </c>
      <c r="DWO21" s="16" t="s">
        <v>129</v>
      </c>
      <c r="DWQ21" s="16" t="s">
        <v>129</v>
      </c>
      <c r="DWS21" s="16" t="s">
        <v>129</v>
      </c>
      <c r="DWU21" s="16" t="s">
        <v>129</v>
      </c>
      <c r="DWW21" s="16" t="s">
        <v>129</v>
      </c>
      <c r="DWY21" s="16" t="s">
        <v>129</v>
      </c>
      <c r="DXA21" s="16" t="s">
        <v>129</v>
      </c>
      <c r="DXC21" s="16" t="s">
        <v>129</v>
      </c>
      <c r="DXE21" s="16" t="s">
        <v>129</v>
      </c>
      <c r="DXG21" s="16" t="s">
        <v>129</v>
      </c>
      <c r="DXI21" s="16" t="s">
        <v>129</v>
      </c>
      <c r="DXK21" s="16" t="s">
        <v>129</v>
      </c>
      <c r="DXM21" s="16" t="s">
        <v>129</v>
      </c>
      <c r="DXO21" s="16" t="s">
        <v>129</v>
      </c>
      <c r="DXQ21" s="16" t="s">
        <v>129</v>
      </c>
      <c r="DXS21" s="16" t="s">
        <v>129</v>
      </c>
      <c r="DXU21" s="16" t="s">
        <v>129</v>
      </c>
      <c r="DXW21" s="16" t="s">
        <v>129</v>
      </c>
      <c r="DXY21" s="16" t="s">
        <v>129</v>
      </c>
      <c r="DYA21" s="16" t="s">
        <v>129</v>
      </c>
      <c r="DYC21" s="16" t="s">
        <v>129</v>
      </c>
      <c r="DYE21" s="16" t="s">
        <v>129</v>
      </c>
      <c r="DYG21" s="16" t="s">
        <v>129</v>
      </c>
      <c r="DYI21" s="16" t="s">
        <v>129</v>
      </c>
      <c r="DYK21" s="16" t="s">
        <v>129</v>
      </c>
      <c r="DYM21" s="16" t="s">
        <v>129</v>
      </c>
      <c r="DYO21" s="16" t="s">
        <v>129</v>
      </c>
      <c r="DYQ21" s="16" t="s">
        <v>129</v>
      </c>
      <c r="DYS21" s="16" t="s">
        <v>129</v>
      </c>
      <c r="DYU21" s="16" t="s">
        <v>129</v>
      </c>
      <c r="DYW21" s="16" t="s">
        <v>129</v>
      </c>
      <c r="DYY21" s="16" t="s">
        <v>129</v>
      </c>
      <c r="DZA21" s="16" t="s">
        <v>129</v>
      </c>
      <c r="DZC21" s="16" t="s">
        <v>129</v>
      </c>
      <c r="DZE21" s="16" t="s">
        <v>129</v>
      </c>
      <c r="DZG21" s="16" t="s">
        <v>129</v>
      </c>
      <c r="DZI21" s="16" t="s">
        <v>129</v>
      </c>
      <c r="DZK21" s="16" t="s">
        <v>129</v>
      </c>
      <c r="DZM21" s="16" t="s">
        <v>129</v>
      </c>
      <c r="DZO21" s="16" t="s">
        <v>129</v>
      </c>
      <c r="DZQ21" s="16" t="s">
        <v>129</v>
      </c>
      <c r="DZS21" s="16" t="s">
        <v>129</v>
      </c>
      <c r="DZU21" s="16" t="s">
        <v>129</v>
      </c>
      <c r="DZW21" s="16" t="s">
        <v>129</v>
      </c>
      <c r="DZY21" s="16" t="s">
        <v>129</v>
      </c>
      <c r="EAA21" s="16" t="s">
        <v>129</v>
      </c>
      <c r="EAC21" s="16" t="s">
        <v>129</v>
      </c>
      <c r="EAE21" s="16" t="s">
        <v>129</v>
      </c>
      <c r="EAG21" s="16" t="s">
        <v>129</v>
      </c>
      <c r="EAI21" s="16" t="s">
        <v>129</v>
      </c>
      <c r="EAK21" s="16" t="s">
        <v>129</v>
      </c>
      <c r="EAM21" s="16" t="s">
        <v>129</v>
      </c>
      <c r="EAO21" s="16" t="s">
        <v>129</v>
      </c>
      <c r="EAQ21" s="16" t="s">
        <v>129</v>
      </c>
      <c r="EAS21" s="16" t="s">
        <v>129</v>
      </c>
      <c r="EAU21" s="16" t="s">
        <v>129</v>
      </c>
      <c r="EAW21" s="16" t="s">
        <v>129</v>
      </c>
      <c r="EAY21" s="16" t="s">
        <v>129</v>
      </c>
      <c r="EBA21" s="16" t="s">
        <v>129</v>
      </c>
      <c r="EBC21" s="16" t="s">
        <v>129</v>
      </c>
      <c r="EBE21" s="16" t="s">
        <v>129</v>
      </c>
      <c r="EBG21" s="16" t="s">
        <v>129</v>
      </c>
      <c r="EBI21" s="16" t="s">
        <v>129</v>
      </c>
      <c r="EBK21" s="16" t="s">
        <v>129</v>
      </c>
      <c r="EBM21" s="16" t="s">
        <v>129</v>
      </c>
      <c r="EBO21" s="16" t="s">
        <v>129</v>
      </c>
      <c r="EBQ21" s="16" t="s">
        <v>129</v>
      </c>
      <c r="EBS21" s="16" t="s">
        <v>129</v>
      </c>
      <c r="EBU21" s="16" t="s">
        <v>129</v>
      </c>
      <c r="EBW21" s="16" t="s">
        <v>129</v>
      </c>
      <c r="EBY21" s="16" t="s">
        <v>129</v>
      </c>
      <c r="ECA21" s="16" t="s">
        <v>129</v>
      </c>
      <c r="ECC21" s="16" t="s">
        <v>129</v>
      </c>
      <c r="ECE21" s="16" t="s">
        <v>129</v>
      </c>
      <c r="ECG21" s="16" t="s">
        <v>129</v>
      </c>
      <c r="ECI21" s="16" t="s">
        <v>129</v>
      </c>
      <c r="ECK21" s="16" t="s">
        <v>129</v>
      </c>
      <c r="ECM21" s="16" t="s">
        <v>129</v>
      </c>
      <c r="ECO21" s="16" t="s">
        <v>129</v>
      </c>
      <c r="ECQ21" s="16" t="s">
        <v>129</v>
      </c>
      <c r="ECS21" s="16" t="s">
        <v>129</v>
      </c>
      <c r="ECU21" s="16" t="s">
        <v>129</v>
      </c>
      <c r="ECW21" s="16" t="s">
        <v>129</v>
      </c>
      <c r="ECY21" s="16" t="s">
        <v>129</v>
      </c>
      <c r="EDA21" s="16" t="s">
        <v>129</v>
      </c>
      <c r="EDC21" s="16" t="s">
        <v>129</v>
      </c>
      <c r="EDE21" s="16" t="s">
        <v>129</v>
      </c>
      <c r="EDG21" s="16" t="s">
        <v>129</v>
      </c>
      <c r="EDI21" s="16" t="s">
        <v>129</v>
      </c>
      <c r="EDK21" s="16" t="s">
        <v>129</v>
      </c>
      <c r="EDM21" s="16" t="s">
        <v>129</v>
      </c>
      <c r="EDO21" s="16" t="s">
        <v>129</v>
      </c>
      <c r="EDQ21" s="16" t="s">
        <v>129</v>
      </c>
      <c r="EDS21" s="16" t="s">
        <v>129</v>
      </c>
      <c r="EDU21" s="16" t="s">
        <v>129</v>
      </c>
      <c r="EDW21" s="16" t="s">
        <v>129</v>
      </c>
      <c r="EDY21" s="16" t="s">
        <v>129</v>
      </c>
      <c r="EEA21" s="16" t="s">
        <v>129</v>
      </c>
      <c r="EEC21" s="16" t="s">
        <v>129</v>
      </c>
      <c r="EEE21" s="16" t="s">
        <v>129</v>
      </c>
      <c r="EEG21" s="16" t="s">
        <v>129</v>
      </c>
      <c r="EEI21" s="16" t="s">
        <v>129</v>
      </c>
      <c r="EEK21" s="16" t="s">
        <v>129</v>
      </c>
      <c r="EEM21" s="16" t="s">
        <v>129</v>
      </c>
      <c r="EEO21" s="16" t="s">
        <v>129</v>
      </c>
      <c r="EEQ21" s="16" t="s">
        <v>129</v>
      </c>
      <c r="EES21" s="16" t="s">
        <v>129</v>
      </c>
      <c r="EEU21" s="16" t="s">
        <v>129</v>
      </c>
      <c r="EEW21" s="16" t="s">
        <v>129</v>
      </c>
      <c r="EEY21" s="16" t="s">
        <v>129</v>
      </c>
      <c r="EFA21" s="16" t="s">
        <v>129</v>
      </c>
      <c r="EFC21" s="16" t="s">
        <v>129</v>
      </c>
      <c r="EFE21" s="16" t="s">
        <v>129</v>
      </c>
      <c r="EFG21" s="16" t="s">
        <v>129</v>
      </c>
      <c r="EFI21" s="16" t="s">
        <v>129</v>
      </c>
      <c r="EFK21" s="16" t="s">
        <v>129</v>
      </c>
      <c r="EFM21" s="16" t="s">
        <v>129</v>
      </c>
      <c r="EFO21" s="16" t="s">
        <v>129</v>
      </c>
      <c r="EFQ21" s="16" t="s">
        <v>129</v>
      </c>
      <c r="EFS21" s="16" t="s">
        <v>129</v>
      </c>
      <c r="EFU21" s="16" t="s">
        <v>129</v>
      </c>
      <c r="EFW21" s="16" t="s">
        <v>129</v>
      </c>
      <c r="EFY21" s="16" t="s">
        <v>129</v>
      </c>
      <c r="EGA21" s="16" t="s">
        <v>129</v>
      </c>
      <c r="EGC21" s="16" t="s">
        <v>129</v>
      </c>
      <c r="EGE21" s="16" t="s">
        <v>129</v>
      </c>
      <c r="EGG21" s="16" t="s">
        <v>129</v>
      </c>
      <c r="EGI21" s="16" t="s">
        <v>129</v>
      </c>
      <c r="EGK21" s="16" t="s">
        <v>129</v>
      </c>
      <c r="EGM21" s="16" t="s">
        <v>129</v>
      </c>
      <c r="EGO21" s="16" t="s">
        <v>129</v>
      </c>
      <c r="EGQ21" s="16" t="s">
        <v>129</v>
      </c>
      <c r="EGS21" s="16" t="s">
        <v>129</v>
      </c>
      <c r="EGU21" s="16" t="s">
        <v>129</v>
      </c>
      <c r="EGW21" s="16" t="s">
        <v>129</v>
      </c>
      <c r="EGY21" s="16" t="s">
        <v>129</v>
      </c>
      <c r="EHA21" s="16" t="s">
        <v>129</v>
      </c>
      <c r="EHC21" s="16" t="s">
        <v>129</v>
      </c>
      <c r="EHE21" s="16" t="s">
        <v>129</v>
      </c>
      <c r="EHG21" s="16" t="s">
        <v>129</v>
      </c>
      <c r="EHI21" s="16" t="s">
        <v>129</v>
      </c>
      <c r="EHK21" s="16" t="s">
        <v>129</v>
      </c>
      <c r="EHM21" s="16" t="s">
        <v>129</v>
      </c>
      <c r="EHO21" s="16" t="s">
        <v>129</v>
      </c>
      <c r="EHQ21" s="16" t="s">
        <v>129</v>
      </c>
      <c r="EHS21" s="16" t="s">
        <v>129</v>
      </c>
      <c r="EHU21" s="16" t="s">
        <v>129</v>
      </c>
      <c r="EHW21" s="16" t="s">
        <v>129</v>
      </c>
      <c r="EHY21" s="16" t="s">
        <v>129</v>
      </c>
      <c r="EIA21" s="16" t="s">
        <v>129</v>
      </c>
      <c r="EIC21" s="16" t="s">
        <v>129</v>
      </c>
      <c r="EIE21" s="16" t="s">
        <v>129</v>
      </c>
      <c r="EIG21" s="16" t="s">
        <v>129</v>
      </c>
      <c r="EII21" s="16" t="s">
        <v>129</v>
      </c>
      <c r="EIK21" s="16" t="s">
        <v>129</v>
      </c>
      <c r="EIM21" s="16" t="s">
        <v>129</v>
      </c>
      <c r="EIO21" s="16" t="s">
        <v>129</v>
      </c>
      <c r="EIQ21" s="16" t="s">
        <v>129</v>
      </c>
      <c r="EIS21" s="16" t="s">
        <v>129</v>
      </c>
      <c r="EIU21" s="16" t="s">
        <v>129</v>
      </c>
      <c r="EIW21" s="16" t="s">
        <v>129</v>
      </c>
      <c r="EIY21" s="16" t="s">
        <v>129</v>
      </c>
      <c r="EJA21" s="16" t="s">
        <v>129</v>
      </c>
      <c r="EJC21" s="16" t="s">
        <v>129</v>
      </c>
      <c r="EJE21" s="16" t="s">
        <v>129</v>
      </c>
      <c r="EJG21" s="16" t="s">
        <v>129</v>
      </c>
      <c r="EJI21" s="16" t="s">
        <v>129</v>
      </c>
      <c r="EJK21" s="16" t="s">
        <v>129</v>
      </c>
      <c r="EJM21" s="16" t="s">
        <v>129</v>
      </c>
      <c r="EJO21" s="16" t="s">
        <v>129</v>
      </c>
      <c r="EJQ21" s="16" t="s">
        <v>129</v>
      </c>
      <c r="EJS21" s="16" t="s">
        <v>129</v>
      </c>
      <c r="EJU21" s="16" t="s">
        <v>129</v>
      </c>
      <c r="EJW21" s="16" t="s">
        <v>129</v>
      </c>
      <c r="EJY21" s="16" t="s">
        <v>129</v>
      </c>
      <c r="EKA21" s="16" t="s">
        <v>129</v>
      </c>
      <c r="EKC21" s="16" t="s">
        <v>129</v>
      </c>
      <c r="EKE21" s="16" t="s">
        <v>129</v>
      </c>
      <c r="EKG21" s="16" t="s">
        <v>129</v>
      </c>
      <c r="EKI21" s="16" t="s">
        <v>129</v>
      </c>
      <c r="EKK21" s="16" t="s">
        <v>129</v>
      </c>
      <c r="EKM21" s="16" t="s">
        <v>129</v>
      </c>
      <c r="EKO21" s="16" t="s">
        <v>129</v>
      </c>
      <c r="EKQ21" s="16" t="s">
        <v>129</v>
      </c>
      <c r="EKS21" s="16" t="s">
        <v>129</v>
      </c>
      <c r="EKU21" s="16" t="s">
        <v>129</v>
      </c>
      <c r="EKW21" s="16" t="s">
        <v>129</v>
      </c>
      <c r="EKY21" s="16" t="s">
        <v>129</v>
      </c>
      <c r="ELA21" s="16" t="s">
        <v>129</v>
      </c>
      <c r="ELC21" s="16" t="s">
        <v>129</v>
      </c>
      <c r="ELE21" s="16" t="s">
        <v>129</v>
      </c>
      <c r="ELG21" s="16" t="s">
        <v>129</v>
      </c>
      <c r="ELI21" s="16" t="s">
        <v>129</v>
      </c>
      <c r="ELK21" s="16" t="s">
        <v>129</v>
      </c>
      <c r="ELM21" s="16" t="s">
        <v>129</v>
      </c>
      <c r="ELO21" s="16" t="s">
        <v>129</v>
      </c>
      <c r="ELQ21" s="16" t="s">
        <v>129</v>
      </c>
      <c r="ELS21" s="16" t="s">
        <v>129</v>
      </c>
      <c r="ELU21" s="16" t="s">
        <v>129</v>
      </c>
      <c r="ELW21" s="16" t="s">
        <v>129</v>
      </c>
      <c r="ELY21" s="16" t="s">
        <v>129</v>
      </c>
      <c r="EMA21" s="16" t="s">
        <v>129</v>
      </c>
      <c r="EMC21" s="16" t="s">
        <v>129</v>
      </c>
      <c r="EME21" s="16" t="s">
        <v>129</v>
      </c>
      <c r="EMG21" s="16" t="s">
        <v>129</v>
      </c>
      <c r="EMI21" s="16" t="s">
        <v>129</v>
      </c>
      <c r="EMK21" s="16" t="s">
        <v>129</v>
      </c>
      <c r="EMM21" s="16" t="s">
        <v>129</v>
      </c>
      <c r="EMO21" s="16" t="s">
        <v>129</v>
      </c>
      <c r="EMQ21" s="16" t="s">
        <v>129</v>
      </c>
      <c r="EMS21" s="16" t="s">
        <v>129</v>
      </c>
      <c r="EMU21" s="16" t="s">
        <v>129</v>
      </c>
      <c r="EMW21" s="16" t="s">
        <v>129</v>
      </c>
      <c r="EMY21" s="16" t="s">
        <v>129</v>
      </c>
      <c r="ENA21" s="16" t="s">
        <v>129</v>
      </c>
      <c r="ENC21" s="16" t="s">
        <v>129</v>
      </c>
      <c r="ENE21" s="16" t="s">
        <v>129</v>
      </c>
      <c r="ENG21" s="16" t="s">
        <v>129</v>
      </c>
      <c r="ENI21" s="16" t="s">
        <v>129</v>
      </c>
      <c r="ENK21" s="16" t="s">
        <v>129</v>
      </c>
      <c r="ENM21" s="16" t="s">
        <v>129</v>
      </c>
      <c r="ENO21" s="16" t="s">
        <v>129</v>
      </c>
      <c r="ENQ21" s="16" t="s">
        <v>129</v>
      </c>
      <c r="ENS21" s="16" t="s">
        <v>129</v>
      </c>
      <c r="ENU21" s="16" t="s">
        <v>129</v>
      </c>
      <c r="ENW21" s="16" t="s">
        <v>129</v>
      </c>
      <c r="ENY21" s="16" t="s">
        <v>129</v>
      </c>
      <c r="EOA21" s="16" t="s">
        <v>129</v>
      </c>
      <c r="EOC21" s="16" t="s">
        <v>129</v>
      </c>
      <c r="EOE21" s="16" t="s">
        <v>129</v>
      </c>
      <c r="EOG21" s="16" t="s">
        <v>129</v>
      </c>
      <c r="EOI21" s="16" t="s">
        <v>129</v>
      </c>
      <c r="EOK21" s="16" t="s">
        <v>129</v>
      </c>
      <c r="EOM21" s="16" t="s">
        <v>129</v>
      </c>
      <c r="EOO21" s="16" t="s">
        <v>129</v>
      </c>
      <c r="EOQ21" s="16" t="s">
        <v>129</v>
      </c>
      <c r="EOS21" s="16" t="s">
        <v>129</v>
      </c>
      <c r="EOU21" s="16" t="s">
        <v>129</v>
      </c>
      <c r="EOW21" s="16" t="s">
        <v>129</v>
      </c>
      <c r="EOY21" s="16" t="s">
        <v>129</v>
      </c>
      <c r="EPA21" s="16" t="s">
        <v>129</v>
      </c>
      <c r="EPC21" s="16" t="s">
        <v>129</v>
      </c>
      <c r="EPE21" s="16" t="s">
        <v>129</v>
      </c>
      <c r="EPG21" s="16" t="s">
        <v>129</v>
      </c>
      <c r="EPI21" s="16" t="s">
        <v>129</v>
      </c>
      <c r="EPK21" s="16" t="s">
        <v>129</v>
      </c>
      <c r="EPM21" s="16" t="s">
        <v>129</v>
      </c>
      <c r="EPO21" s="16" t="s">
        <v>129</v>
      </c>
      <c r="EPQ21" s="16" t="s">
        <v>129</v>
      </c>
      <c r="EPS21" s="16" t="s">
        <v>129</v>
      </c>
      <c r="EPU21" s="16" t="s">
        <v>129</v>
      </c>
      <c r="EPW21" s="16" t="s">
        <v>129</v>
      </c>
      <c r="EPY21" s="16" t="s">
        <v>129</v>
      </c>
      <c r="EQA21" s="16" t="s">
        <v>129</v>
      </c>
      <c r="EQC21" s="16" t="s">
        <v>129</v>
      </c>
      <c r="EQE21" s="16" t="s">
        <v>129</v>
      </c>
      <c r="EQG21" s="16" t="s">
        <v>129</v>
      </c>
      <c r="EQI21" s="16" t="s">
        <v>129</v>
      </c>
      <c r="EQK21" s="16" t="s">
        <v>129</v>
      </c>
      <c r="EQM21" s="16" t="s">
        <v>129</v>
      </c>
      <c r="EQO21" s="16" t="s">
        <v>129</v>
      </c>
      <c r="EQQ21" s="16" t="s">
        <v>129</v>
      </c>
      <c r="EQS21" s="16" t="s">
        <v>129</v>
      </c>
      <c r="EQU21" s="16" t="s">
        <v>129</v>
      </c>
      <c r="EQW21" s="16" t="s">
        <v>129</v>
      </c>
      <c r="EQY21" s="16" t="s">
        <v>129</v>
      </c>
      <c r="ERA21" s="16" t="s">
        <v>129</v>
      </c>
      <c r="ERC21" s="16" t="s">
        <v>129</v>
      </c>
      <c r="ERE21" s="16" t="s">
        <v>129</v>
      </c>
      <c r="ERG21" s="16" t="s">
        <v>129</v>
      </c>
      <c r="ERI21" s="16" t="s">
        <v>129</v>
      </c>
      <c r="ERK21" s="16" t="s">
        <v>129</v>
      </c>
      <c r="ERM21" s="16" t="s">
        <v>129</v>
      </c>
      <c r="ERO21" s="16" t="s">
        <v>129</v>
      </c>
      <c r="ERQ21" s="16" t="s">
        <v>129</v>
      </c>
      <c r="ERS21" s="16" t="s">
        <v>129</v>
      </c>
      <c r="ERU21" s="16" t="s">
        <v>129</v>
      </c>
      <c r="ERW21" s="16" t="s">
        <v>129</v>
      </c>
      <c r="ERY21" s="16" t="s">
        <v>129</v>
      </c>
      <c r="ESA21" s="16" t="s">
        <v>129</v>
      </c>
      <c r="ESC21" s="16" t="s">
        <v>129</v>
      </c>
      <c r="ESE21" s="16" t="s">
        <v>129</v>
      </c>
      <c r="ESG21" s="16" t="s">
        <v>129</v>
      </c>
      <c r="ESI21" s="16" t="s">
        <v>129</v>
      </c>
      <c r="ESK21" s="16" t="s">
        <v>129</v>
      </c>
      <c r="ESM21" s="16" t="s">
        <v>129</v>
      </c>
      <c r="ESO21" s="16" t="s">
        <v>129</v>
      </c>
      <c r="ESQ21" s="16" t="s">
        <v>129</v>
      </c>
      <c r="ESS21" s="16" t="s">
        <v>129</v>
      </c>
      <c r="ESU21" s="16" t="s">
        <v>129</v>
      </c>
      <c r="ESW21" s="16" t="s">
        <v>129</v>
      </c>
      <c r="ESY21" s="16" t="s">
        <v>129</v>
      </c>
      <c r="ETA21" s="16" t="s">
        <v>129</v>
      </c>
      <c r="ETC21" s="16" t="s">
        <v>129</v>
      </c>
      <c r="ETE21" s="16" t="s">
        <v>129</v>
      </c>
      <c r="ETG21" s="16" t="s">
        <v>129</v>
      </c>
      <c r="ETI21" s="16" t="s">
        <v>129</v>
      </c>
      <c r="ETK21" s="16" t="s">
        <v>129</v>
      </c>
      <c r="ETM21" s="16" t="s">
        <v>129</v>
      </c>
      <c r="ETO21" s="16" t="s">
        <v>129</v>
      </c>
      <c r="ETQ21" s="16" t="s">
        <v>129</v>
      </c>
      <c r="ETS21" s="16" t="s">
        <v>129</v>
      </c>
      <c r="ETU21" s="16" t="s">
        <v>129</v>
      </c>
      <c r="ETW21" s="16" t="s">
        <v>129</v>
      </c>
      <c r="ETY21" s="16" t="s">
        <v>129</v>
      </c>
      <c r="EUA21" s="16" t="s">
        <v>129</v>
      </c>
      <c r="EUC21" s="16" t="s">
        <v>129</v>
      </c>
      <c r="EUE21" s="16" t="s">
        <v>129</v>
      </c>
      <c r="EUG21" s="16" t="s">
        <v>129</v>
      </c>
      <c r="EUI21" s="16" t="s">
        <v>129</v>
      </c>
      <c r="EUK21" s="16" t="s">
        <v>129</v>
      </c>
      <c r="EUM21" s="16" t="s">
        <v>129</v>
      </c>
      <c r="EUO21" s="16" t="s">
        <v>129</v>
      </c>
      <c r="EUQ21" s="16" t="s">
        <v>129</v>
      </c>
      <c r="EUS21" s="16" t="s">
        <v>129</v>
      </c>
      <c r="EUU21" s="16" t="s">
        <v>129</v>
      </c>
      <c r="EUW21" s="16" t="s">
        <v>129</v>
      </c>
      <c r="EUY21" s="16" t="s">
        <v>129</v>
      </c>
      <c r="EVA21" s="16" t="s">
        <v>129</v>
      </c>
      <c r="EVC21" s="16" t="s">
        <v>129</v>
      </c>
      <c r="EVE21" s="16" t="s">
        <v>129</v>
      </c>
      <c r="EVG21" s="16" t="s">
        <v>129</v>
      </c>
      <c r="EVI21" s="16" t="s">
        <v>129</v>
      </c>
      <c r="EVK21" s="16" t="s">
        <v>129</v>
      </c>
      <c r="EVM21" s="16" t="s">
        <v>129</v>
      </c>
      <c r="EVO21" s="16" t="s">
        <v>129</v>
      </c>
      <c r="EVQ21" s="16" t="s">
        <v>129</v>
      </c>
      <c r="EVS21" s="16" t="s">
        <v>129</v>
      </c>
      <c r="EVU21" s="16" t="s">
        <v>129</v>
      </c>
      <c r="EVW21" s="16" t="s">
        <v>129</v>
      </c>
      <c r="EVY21" s="16" t="s">
        <v>129</v>
      </c>
      <c r="EWA21" s="16" t="s">
        <v>129</v>
      </c>
      <c r="EWC21" s="16" t="s">
        <v>129</v>
      </c>
      <c r="EWE21" s="16" t="s">
        <v>129</v>
      </c>
      <c r="EWG21" s="16" t="s">
        <v>129</v>
      </c>
      <c r="EWI21" s="16" t="s">
        <v>129</v>
      </c>
      <c r="EWK21" s="16" t="s">
        <v>129</v>
      </c>
      <c r="EWM21" s="16" t="s">
        <v>129</v>
      </c>
      <c r="EWO21" s="16" t="s">
        <v>129</v>
      </c>
      <c r="EWQ21" s="16" t="s">
        <v>129</v>
      </c>
      <c r="EWS21" s="16" t="s">
        <v>129</v>
      </c>
      <c r="EWU21" s="16" t="s">
        <v>129</v>
      </c>
      <c r="EWW21" s="16" t="s">
        <v>129</v>
      </c>
      <c r="EWY21" s="16" t="s">
        <v>129</v>
      </c>
      <c r="EXA21" s="16" t="s">
        <v>129</v>
      </c>
      <c r="EXC21" s="16" t="s">
        <v>129</v>
      </c>
      <c r="EXE21" s="16" t="s">
        <v>129</v>
      </c>
      <c r="EXG21" s="16" t="s">
        <v>129</v>
      </c>
      <c r="EXI21" s="16" t="s">
        <v>129</v>
      </c>
      <c r="EXK21" s="16" t="s">
        <v>129</v>
      </c>
      <c r="EXM21" s="16" t="s">
        <v>129</v>
      </c>
      <c r="EXO21" s="16" t="s">
        <v>129</v>
      </c>
      <c r="EXQ21" s="16" t="s">
        <v>129</v>
      </c>
      <c r="EXS21" s="16" t="s">
        <v>129</v>
      </c>
      <c r="EXU21" s="16" t="s">
        <v>129</v>
      </c>
      <c r="EXW21" s="16" t="s">
        <v>129</v>
      </c>
      <c r="EXY21" s="16" t="s">
        <v>129</v>
      </c>
      <c r="EYA21" s="16" t="s">
        <v>129</v>
      </c>
      <c r="EYC21" s="16" t="s">
        <v>129</v>
      </c>
      <c r="EYE21" s="16" t="s">
        <v>129</v>
      </c>
      <c r="EYG21" s="16" t="s">
        <v>129</v>
      </c>
      <c r="EYI21" s="16" t="s">
        <v>129</v>
      </c>
      <c r="EYK21" s="16" t="s">
        <v>129</v>
      </c>
      <c r="EYM21" s="16" t="s">
        <v>129</v>
      </c>
      <c r="EYO21" s="16" t="s">
        <v>129</v>
      </c>
      <c r="EYQ21" s="16" t="s">
        <v>129</v>
      </c>
      <c r="EYS21" s="16" t="s">
        <v>129</v>
      </c>
      <c r="EYU21" s="16" t="s">
        <v>129</v>
      </c>
      <c r="EYW21" s="16" t="s">
        <v>129</v>
      </c>
      <c r="EYY21" s="16" t="s">
        <v>129</v>
      </c>
      <c r="EZA21" s="16" t="s">
        <v>129</v>
      </c>
      <c r="EZC21" s="16" t="s">
        <v>129</v>
      </c>
      <c r="EZE21" s="16" t="s">
        <v>129</v>
      </c>
      <c r="EZG21" s="16" t="s">
        <v>129</v>
      </c>
      <c r="EZI21" s="16" t="s">
        <v>129</v>
      </c>
      <c r="EZK21" s="16" t="s">
        <v>129</v>
      </c>
      <c r="EZM21" s="16" t="s">
        <v>129</v>
      </c>
      <c r="EZO21" s="16" t="s">
        <v>129</v>
      </c>
      <c r="EZQ21" s="16" t="s">
        <v>129</v>
      </c>
      <c r="EZS21" s="16" t="s">
        <v>129</v>
      </c>
      <c r="EZU21" s="16" t="s">
        <v>129</v>
      </c>
      <c r="EZW21" s="16" t="s">
        <v>129</v>
      </c>
      <c r="EZY21" s="16" t="s">
        <v>129</v>
      </c>
      <c r="FAA21" s="16" t="s">
        <v>129</v>
      </c>
      <c r="FAC21" s="16" t="s">
        <v>129</v>
      </c>
      <c r="FAE21" s="16" t="s">
        <v>129</v>
      </c>
      <c r="FAG21" s="16" t="s">
        <v>129</v>
      </c>
      <c r="FAI21" s="16" t="s">
        <v>129</v>
      </c>
      <c r="FAK21" s="16" t="s">
        <v>129</v>
      </c>
      <c r="FAM21" s="16" t="s">
        <v>129</v>
      </c>
      <c r="FAO21" s="16" t="s">
        <v>129</v>
      </c>
      <c r="FAQ21" s="16" t="s">
        <v>129</v>
      </c>
      <c r="FAS21" s="16" t="s">
        <v>129</v>
      </c>
      <c r="FAU21" s="16" t="s">
        <v>129</v>
      </c>
      <c r="FAW21" s="16" t="s">
        <v>129</v>
      </c>
      <c r="FAY21" s="16" t="s">
        <v>129</v>
      </c>
      <c r="FBA21" s="16" t="s">
        <v>129</v>
      </c>
      <c r="FBC21" s="16" t="s">
        <v>129</v>
      </c>
      <c r="FBE21" s="16" t="s">
        <v>129</v>
      </c>
      <c r="FBG21" s="16" t="s">
        <v>129</v>
      </c>
      <c r="FBI21" s="16" t="s">
        <v>129</v>
      </c>
      <c r="FBK21" s="16" t="s">
        <v>129</v>
      </c>
      <c r="FBM21" s="16" t="s">
        <v>129</v>
      </c>
      <c r="FBO21" s="16" t="s">
        <v>129</v>
      </c>
      <c r="FBQ21" s="16" t="s">
        <v>129</v>
      </c>
      <c r="FBS21" s="16" t="s">
        <v>129</v>
      </c>
      <c r="FBU21" s="16" t="s">
        <v>129</v>
      </c>
      <c r="FBW21" s="16" t="s">
        <v>129</v>
      </c>
      <c r="FBY21" s="16" t="s">
        <v>129</v>
      </c>
      <c r="FCA21" s="16" t="s">
        <v>129</v>
      </c>
      <c r="FCC21" s="16" t="s">
        <v>129</v>
      </c>
      <c r="FCE21" s="16" t="s">
        <v>129</v>
      </c>
      <c r="FCG21" s="16" t="s">
        <v>129</v>
      </c>
      <c r="FCI21" s="16" t="s">
        <v>129</v>
      </c>
      <c r="FCK21" s="16" t="s">
        <v>129</v>
      </c>
      <c r="FCM21" s="16" t="s">
        <v>129</v>
      </c>
      <c r="FCO21" s="16" t="s">
        <v>129</v>
      </c>
      <c r="FCQ21" s="16" t="s">
        <v>129</v>
      </c>
      <c r="FCS21" s="16" t="s">
        <v>129</v>
      </c>
      <c r="FCU21" s="16" t="s">
        <v>129</v>
      </c>
      <c r="FCW21" s="16" t="s">
        <v>129</v>
      </c>
      <c r="FCY21" s="16" t="s">
        <v>129</v>
      </c>
      <c r="FDA21" s="16" t="s">
        <v>129</v>
      </c>
      <c r="FDC21" s="16" t="s">
        <v>129</v>
      </c>
      <c r="FDE21" s="16" t="s">
        <v>129</v>
      </c>
      <c r="FDG21" s="16" t="s">
        <v>129</v>
      </c>
      <c r="FDI21" s="16" t="s">
        <v>129</v>
      </c>
      <c r="FDK21" s="16" t="s">
        <v>129</v>
      </c>
      <c r="FDM21" s="16" t="s">
        <v>129</v>
      </c>
      <c r="FDO21" s="16" t="s">
        <v>129</v>
      </c>
      <c r="FDQ21" s="16" t="s">
        <v>129</v>
      </c>
      <c r="FDS21" s="16" t="s">
        <v>129</v>
      </c>
      <c r="FDU21" s="16" t="s">
        <v>129</v>
      </c>
      <c r="FDW21" s="16" t="s">
        <v>129</v>
      </c>
      <c r="FDY21" s="16" t="s">
        <v>129</v>
      </c>
      <c r="FEA21" s="16" t="s">
        <v>129</v>
      </c>
      <c r="FEC21" s="16" t="s">
        <v>129</v>
      </c>
      <c r="FEE21" s="16" t="s">
        <v>129</v>
      </c>
      <c r="FEG21" s="16" t="s">
        <v>129</v>
      </c>
      <c r="FEI21" s="16" t="s">
        <v>129</v>
      </c>
      <c r="FEK21" s="16" t="s">
        <v>129</v>
      </c>
      <c r="FEM21" s="16" t="s">
        <v>129</v>
      </c>
      <c r="FEO21" s="16" t="s">
        <v>129</v>
      </c>
      <c r="FEQ21" s="16" t="s">
        <v>129</v>
      </c>
      <c r="FES21" s="16" t="s">
        <v>129</v>
      </c>
      <c r="FEU21" s="16" t="s">
        <v>129</v>
      </c>
      <c r="FEW21" s="16" t="s">
        <v>129</v>
      </c>
      <c r="FEY21" s="16" t="s">
        <v>129</v>
      </c>
      <c r="FFA21" s="16" t="s">
        <v>129</v>
      </c>
      <c r="FFC21" s="16" t="s">
        <v>129</v>
      </c>
      <c r="FFE21" s="16" t="s">
        <v>129</v>
      </c>
      <c r="FFG21" s="16" t="s">
        <v>129</v>
      </c>
      <c r="FFI21" s="16" t="s">
        <v>129</v>
      </c>
      <c r="FFK21" s="16" t="s">
        <v>129</v>
      </c>
      <c r="FFM21" s="16" t="s">
        <v>129</v>
      </c>
      <c r="FFO21" s="16" t="s">
        <v>129</v>
      </c>
      <c r="FFQ21" s="16" t="s">
        <v>129</v>
      </c>
      <c r="FFS21" s="16" t="s">
        <v>129</v>
      </c>
      <c r="FFU21" s="16" t="s">
        <v>129</v>
      </c>
      <c r="FFW21" s="16" t="s">
        <v>129</v>
      </c>
      <c r="FFY21" s="16" t="s">
        <v>129</v>
      </c>
      <c r="FGA21" s="16" t="s">
        <v>129</v>
      </c>
      <c r="FGC21" s="16" t="s">
        <v>129</v>
      </c>
      <c r="FGE21" s="16" t="s">
        <v>129</v>
      </c>
      <c r="FGG21" s="16" t="s">
        <v>129</v>
      </c>
      <c r="FGI21" s="16" t="s">
        <v>129</v>
      </c>
      <c r="FGK21" s="16" t="s">
        <v>129</v>
      </c>
      <c r="FGM21" s="16" t="s">
        <v>129</v>
      </c>
      <c r="FGO21" s="16" t="s">
        <v>129</v>
      </c>
      <c r="FGQ21" s="16" t="s">
        <v>129</v>
      </c>
      <c r="FGS21" s="16" t="s">
        <v>129</v>
      </c>
      <c r="FGU21" s="16" t="s">
        <v>129</v>
      </c>
      <c r="FGW21" s="16" t="s">
        <v>129</v>
      </c>
      <c r="FGY21" s="16" t="s">
        <v>129</v>
      </c>
      <c r="FHA21" s="16" t="s">
        <v>129</v>
      </c>
      <c r="FHC21" s="16" t="s">
        <v>129</v>
      </c>
      <c r="FHE21" s="16" t="s">
        <v>129</v>
      </c>
      <c r="FHG21" s="16" t="s">
        <v>129</v>
      </c>
      <c r="FHI21" s="16" t="s">
        <v>129</v>
      </c>
      <c r="FHK21" s="16" t="s">
        <v>129</v>
      </c>
      <c r="FHM21" s="16" t="s">
        <v>129</v>
      </c>
      <c r="FHO21" s="16" t="s">
        <v>129</v>
      </c>
      <c r="FHQ21" s="16" t="s">
        <v>129</v>
      </c>
      <c r="FHS21" s="16" t="s">
        <v>129</v>
      </c>
      <c r="FHU21" s="16" t="s">
        <v>129</v>
      </c>
      <c r="FHW21" s="16" t="s">
        <v>129</v>
      </c>
      <c r="FHY21" s="16" t="s">
        <v>129</v>
      </c>
      <c r="FIA21" s="16" t="s">
        <v>129</v>
      </c>
      <c r="FIC21" s="16" t="s">
        <v>129</v>
      </c>
      <c r="FIE21" s="16" t="s">
        <v>129</v>
      </c>
      <c r="FIG21" s="16" t="s">
        <v>129</v>
      </c>
      <c r="FII21" s="16" t="s">
        <v>129</v>
      </c>
      <c r="FIK21" s="16" t="s">
        <v>129</v>
      </c>
      <c r="FIM21" s="16" t="s">
        <v>129</v>
      </c>
      <c r="FIO21" s="16" t="s">
        <v>129</v>
      </c>
      <c r="FIQ21" s="16" t="s">
        <v>129</v>
      </c>
      <c r="FIS21" s="16" t="s">
        <v>129</v>
      </c>
      <c r="FIU21" s="16" t="s">
        <v>129</v>
      </c>
      <c r="FIW21" s="16" t="s">
        <v>129</v>
      </c>
      <c r="FIY21" s="16" t="s">
        <v>129</v>
      </c>
      <c r="FJA21" s="16" t="s">
        <v>129</v>
      </c>
      <c r="FJC21" s="16" t="s">
        <v>129</v>
      </c>
      <c r="FJE21" s="16" t="s">
        <v>129</v>
      </c>
      <c r="FJG21" s="16" t="s">
        <v>129</v>
      </c>
      <c r="FJI21" s="16" t="s">
        <v>129</v>
      </c>
      <c r="FJK21" s="16" t="s">
        <v>129</v>
      </c>
      <c r="FJM21" s="16" t="s">
        <v>129</v>
      </c>
      <c r="FJO21" s="16" t="s">
        <v>129</v>
      </c>
      <c r="FJQ21" s="16" t="s">
        <v>129</v>
      </c>
      <c r="FJS21" s="16" t="s">
        <v>129</v>
      </c>
      <c r="FJU21" s="16" t="s">
        <v>129</v>
      </c>
      <c r="FJW21" s="16" t="s">
        <v>129</v>
      </c>
      <c r="FJY21" s="16" t="s">
        <v>129</v>
      </c>
      <c r="FKA21" s="16" t="s">
        <v>129</v>
      </c>
      <c r="FKC21" s="16" t="s">
        <v>129</v>
      </c>
      <c r="FKE21" s="16" t="s">
        <v>129</v>
      </c>
      <c r="FKG21" s="16" t="s">
        <v>129</v>
      </c>
      <c r="FKI21" s="16" t="s">
        <v>129</v>
      </c>
      <c r="FKK21" s="16" t="s">
        <v>129</v>
      </c>
      <c r="FKM21" s="16" t="s">
        <v>129</v>
      </c>
      <c r="FKO21" s="16" t="s">
        <v>129</v>
      </c>
      <c r="FKQ21" s="16" t="s">
        <v>129</v>
      </c>
      <c r="FKS21" s="16" t="s">
        <v>129</v>
      </c>
      <c r="FKU21" s="16" t="s">
        <v>129</v>
      </c>
      <c r="FKW21" s="16" t="s">
        <v>129</v>
      </c>
      <c r="FKY21" s="16" t="s">
        <v>129</v>
      </c>
      <c r="FLA21" s="16" t="s">
        <v>129</v>
      </c>
      <c r="FLC21" s="16" t="s">
        <v>129</v>
      </c>
      <c r="FLE21" s="16" t="s">
        <v>129</v>
      </c>
      <c r="FLG21" s="16" t="s">
        <v>129</v>
      </c>
      <c r="FLI21" s="16" t="s">
        <v>129</v>
      </c>
      <c r="FLK21" s="16" t="s">
        <v>129</v>
      </c>
      <c r="FLM21" s="16" t="s">
        <v>129</v>
      </c>
      <c r="FLO21" s="16" t="s">
        <v>129</v>
      </c>
      <c r="FLQ21" s="16" t="s">
        <v>129</v>
      </c>
      <c r="FLS21" s="16" t="s">
        <v>129</v>
      </c>
      <c r="FLU21" s="16" t="s">
        <v>129</v>
      </c>
      <c r="FLW21" s="16" t="s">
        <v>129</v>
      </c>
      <c r="FLY21" s="16" t="s">
        <v>129</v>
      </c>
      <c r="FMA21" s="16" t="s">
        <v>129</v>
      </c>
      <c r="FMC21" s="16" t="s">
        <v>129</v>
      </c>
      <c r="FME21" s="16" t="s">
        <v>129</v>
      </c>
      <c r="FMG21" s="16" t="s">
        <v>129</v>
      </c>
      <c r="FMI21" s="16" t="s">
        <v>129</v>
      </c>
      <c r="FMK21" s="16" t="s">
        <v>129</v>
      </c>
      <c r="FMM21" s="16" t="s">
        <v>129</v>
      </c>
      <c r="FMO21" s="16" t="s">
        <v>129</v>
      </c>
      <c r="FMQ21" s="16" t="s">
        <v>129</v>
      </c>
      <c r="FMS21" s="16" t="s">
        <v>129</v>
      </c>
      <c r="FMU21" s="16" t="s">
        <v>129</v>
      </c>
      <c r="FMW21" s="16" t="s">
        <v>129</v>
      </c>
      <c r="FMY21" s="16" t="s">
        <v>129</v>
      </c>
      <c r="FNA21" s="16" t="s">
        <v>129</v>
      </c>
      <c r="FNC21" s="16" t="s">
        <v>129</v>
      </c>
      <c r="FNE21" s="16" t="s">
        <v>129</v>
      </c>
      <c r="FNG21" s="16" t="s">
        <v>129</v>
      </c>
      <c r="FNI21" s="16" t="s">
        <v>129</v>
      </c>
      <c r="FNK21" s="16" t="s">
        <v>129</v>
      </c>
      <c r="FNM21" s="16" t="s">
        <v>129</v>
      </c>
      <c r="FNO21" s="16" t="s">
        <v>129</v>
      </c>
      <c r="FNQ21" s="16" t="s">
        <v>129</v>
      </c>
      <c r="FNS21" s="16" t="s">
        <v>129</v>
      </c>
      <c r="FNU21" s="16" t="s">
        <v>129</v>
      </c>
      <c r="FNW21" s="16" t="s">
        <v>129</v>
      </c>
      <c r="FNY21" s="16" t="s">
        <v>129</v>
      </c>
      <c r="FOA21" s="16" t="s">
        <v>129</v>
      </c>
      <c r="FOC21" s="16" t="s">
        <v>129</v>
      </c>
      <c r="FOE21" s="16" t="s">
        <v>129</v>
      </c>
      <c r="FOG21" s="16" t="s">
        <v>129</v>
      </c>
      <c r="FOI21" s="16" t="s">
        <v>129</v>
      </c>
      <c r="FOK21" s="16" t="s">
        <v>129</v>
      </c>
      <c r="FOM21" s="16" t="s">
        <v>129</v>
      </c>
      <c r="FOO21" s="16" t="s">
        <v>129</v>
      </c>
      <c r="FOQ21" s="16" t="s">
        <v>129</v>
      </c>
      <c r="FOS21" s="16" t="s">
        <v>129</v>
      </c>
      <c r="FOU21" s="16" t="s">
        <v>129</v>
      </c>
      <c r="FOW21" s="16" t="s">
        <v>129</v>
      </c>
      <c r="FOY21" s="16" t="s">
        <v>129</v>
      </c>
      <c r="FPA21" s="16" t="s">
        <v>129</v>
      </c>
      <c r="FPC21" s="16" t="s">
        <v>129</v>
      </c>
      <c r="FPE21" s="16" t="s">
        <v>129</v>
      </c>
      <c r="FPG21" s="16" t="s">
        <v>129</v>
      </c>
      <c r="FPI21" s="16" t="s">
        <v>129</v>
      </c>
      <c r="FPK21" s="16" t="s">
        <v>129</v>
      </c>
      <c r="FPM21" s="16" t="s">
        <v>129</v>
      </c>
      <c r="FPO21" s="16" t="s">
        <v>129</v>
      </c>
      <c r="FPQ21" s="16" t="s">
        <v>129</v>
      </c>
      <c r="FPS21" s="16" t="s">
        <v>129</v>
      </c>
      <c r="FPU21" s="16" t="s">
        <v>129</v>
      </c>
      <c r="FPW21" s="16" t="s">
        <v>129</v>
      </c>
      <c r="FPY21" s="16" t="s">
        <v>129</v>
      </c>
      <c r="FQA21" s="16" t="s">
        <v>129</v>
      </c>
      <c r="FQC21" s="16" t="s">
        <v>129</v>
      </c>
      <c r="FQE21" s="16" t="s">
        <v>129</v>
      </c>
      <c r="FQG21" s="16" t="s">
        <v>129</v>
      </c>
      <c r="FQI21" s="16" t="s">
        <v>129</v>
      </c>
      <c r="FQK21" s="16" t="s">
        <v>129</v>
      </c>
      <c r="FQM21" s="16" t="s">
        <v>129</v>
      </c>
      <c r="FQO21" s="16" t="s">
        <v>129</v>
      </c>
      <c r="FQQ21" s="16" t="s">
        <v>129</v>
      </c>
      <c r="FQS21" s="16" t="s">
        <v>129</v>
      </c>
      <c r="FQU21" s="16" t="s">
        <v>129</v>
      </c>
      <c r="FQW21" s="16" t="s">
        <v>129</v>
      </c>
      <c r="FQY21" s="16" t="s">
        <v>129</v>
      </c>
      <c r="FRA21" s="16" t="s">
        <v>129</v>
      </c>
      <c r="FRC21" s="16" t="s">
        <v>129</v>
      </c>
      <c r="FRE21" s="16" t="s">
        <v>129</v>
      </c>
      <c r="FRG21" s="16" t="s">
        <v>129</v>
      </c>
      <c r="FRI21" s="16" t="s">
        <v>129</v>
      </c>
      <c r="FRK21" s="16" t="s">
        <v>129</v>
      </c>
      <c r="FRM21" s="16" t="s">
        <v>129</v>
      </c>
      <c r="FRO21" s="16" t="s">
        <v>129</v>
      </c>
      <c r="FRQ21" s="16" t="s">
        <v>129</v>
      </c>
      <c r="FRS21" s="16" t="s">
        <v>129</v>
      </c>
      <c r="FRU21" s="16" t="s">
        <v>129</v>
      </c>
      <c r="FRW21" s="16" t="s">
        <v>129</v>
      </c>
      <c r="FRY21" s="16" t="s">
        <v>129</v>
      </c>
      <c r="FSA21" s="16" t="s">
        <v>129</v>
      </c>
      <c r="FSC21" s="16" t="s">
        <v>129</v>
      </c>
      <c r="FSE21" s="16" t="s">
        <v>129</v>
      </c>
      <c r="FSG21" s="16" t="s">
        <v>129</v>
      </c>
      <c r="FSI21" s="16" t="s">
        <v>129</v>
      </c>
      <c r="FSK21" s="16" t="s">
        <v>129</v>
      </c>
      <c r="FSM21" s="16" t="s">
        <v>129</v>
      </c>
      <c r="FSO21" s="16" t="s">
        <v>129</v>
      </c>
      <c r="FSQ21" s="16" t="s">
        <v>129</v>
      </c>
      <c r="FSS21" s="16" t="s">
        <v>129</v>
      </c>
      <c r="FSU21" s="16" t="s">
        <v>129</v>
      </c>
      <c r="FSW21" s="16" t="s">
        <v>129</v>
      </c>
      <c r="FSY21" s="16" t="s">
        <v>129</v>
      </c>
      <c r="FTA21" s="16" t="s">
        <v>129</v>
      </c>
      <c r="FTC21" s="16" t="s">
        <v>129</v>
      </c>
      <c r="FTE21" s="16" t="s">
        <v>129</v>
      </c>
      <c r="FTG21" s="16" t="s">
        <v>129</v>
      </c>
      <c r="FTI21" s="16" t="s">
        <v>129</v>
      </c>
      <c r="FTK21" s="16" t="s">
        <v>129</v>
      </c>
      <c r="FTM21" s="16" t="s">
        <v>129</v>
      </c>
      <c r="FTO21" s="16" t="s">
        <v>129</v>
      </c>
      <c r="FTQ21" s="16" t="s">
        <v>129</v>
      </c>
      <c r="FTS21" s="16" t="s">
        <v>129</v>
      </c>
      <c r="FTU21" s="16" t="s">
        <v>129</v>
      </c>
      <c r="FTW21" s="16" t="s">
        <v>129</v>
      </c>
      <c r="FTY21" s="16" t="s">
        <v>129</v>
      </c>
      <c r="FUA21" s="16" t="s">
        <v>129</v>
      </c>
      <c r="FUC21" s="16" t="s">
        <v>129</v>
      </c>
      <c r="FUE21" s="16" t="s">
        <v>129</v>
      </c>
      <c r="FUG21" s="16" t="s">
        <v>129</v>
      </c>
      <c r="FUI21" s="16" t="s">
        <v>129</v>
      </c>
      <c r="FUK21" s="16" t="s">
        <v>129</v>
      </c>
      <c r="FUM21" s="16" t="s">
        <v>129</v>
      </c>
      <c r="FUO21" s="16" t="s">
        <v>129</v>
      </c>
      <c r="FUQ21" s="16" t="s">
        <v>129</v>
      </c>
      <c r="FUS21" s="16" t="s">
        <v>129</v>
      </c>
      <c r="FUU21" s="16" t="s">
        <v>129</v>
      </c>
      <c r="FUW21" s="16" t="s">
        <v>129</v>
      </c>
      <c r="FUY21" s="16" t="s">
        <v>129</v>
      </c>
      <c r="FVA21" s="16" t="s">
        <v>129</v>
      </c>
      <c r="FVC21" s="16" t="s">
        <v>129</v>
      </c>
      <c r="FVE21" s="16" t="s">
        <v>129</v>
      </c>
      <c r="FVG21" s="16" t="s">
        <v>129</v>
      </c>
      <c r="FVI21" s="16" t="s">
        <v>129</v>
      </c>
      <c r="FVK21" s="16" t="s">
        <v>129</v>
      </c>
      <c r="FVM21" s="16" t="s">
        <v>129</v>
      </c>
      <c r="FVO21" s="16" t="s">
        <v>129</v>
      </c>
      <c r="FVQ21" s="16" t="s">
        <v>129</v>
      </c>
      <c r="FVS21" s="16" t="s">
        <v>129</v>
      </c>
      <c r="FVU21" s="16" t="s">
        <v>129</v>
      </c>
      <c r="FVW21" s="16" t="s">
        <v>129</v>
      </c>
      <c r="FVY21" s="16" t="s">
        <v>129</v>
      </c>
      <c r="FWA21" s="16" t="s">
        <v>129</v>
      </c>
      <c r="FWC21" s="16" t="s">
        <v>129</v>
      </c>
      <c r="FWE21" s="16" t="s">
        <v>129</v>
      </c>
      <c r="FWG21" s="16" t="s">
        <v>129</v>
      </c>
      <c r="FWI21" s="16" t="s">
        <v>129</v>
      </c>
      <c r="FWK21" s="16" t="s">
        <v>129</v>
      </c>
      <c r="FWM21" s="16" t="s">
        <v>129</v>
      </c>
      <c r="FWO21" s="16" t="s">
        <v>129</v>
      </c>
      <c r="FWQ21" s="16" t="s">
        <v>129</v>
      </c>
      <c r="FWS21" s="16" t="s">
        <v>129</v>
      </c>
      <c r="FWU21" s="16" t="s">
        <v>129</v>
      </c>
      <c r="FWW21" s="16" t="s">
        <v>129</v>
      </c>
      <c r="FWY21" s="16" t="s">
        <v>129</v>
      </c>
      <c r="FXA21" s="16" t="s">
        <v>129</v>
      </c>
      <c r="FXC21" s="16" t="s">
        <v>129</v>
      </c>
      <c r="FXE21" s="16" t="s">
        <v>129</v>
      </c>
      <c r="FXG21" s="16" t="s">
        <v>129</v>
      </c>
      <c r="FXI21" s="16" t="s">
        <v>129</v>
      </c>
      <c r="FXK21" s="16" t="s">
        <v>129</v>
      </c>
      <c r="FXM21" s="16" t="s">
        <v>129</v>
      </c>
      <c r="FXO21" s="16" t="s">
        <v>129</v>
      </c>
      <c r="FXQ21" s="16" t="s">
        <v>129</v>
      </c>
      <c r="FXS21" s="16" t="s">
        <v>129</v>
      </c>
      <c r="FXU21" s="16" t="s">
        <v>129</v>
      </c>
      <c r="FXW21" s="16" t="s">
        <v>129</v>
      </c>
      <c r="FXY21" s="16" t="s">
        <v>129</v>
      </c>
      <c r="FYA21" s="16" t="s">
        <v>129</v>
      </c>
      <c r="FYC21" s="16" t="s">
        <v>129</v>
      </c>
      <c r="FYE21" s="16" t="s">
        <v>129</v>
      </c>
      <c r="FYG21" s="16" t="s">
        <v>129</v>
      </c>
      <c r="FYI21" s="16" t="s">
        <v>129</v>
      </c>
      <c r="FYK21" s="16" t="s">
        <v>129</v>
      </c>
      <c r="FYM21" s="16" t="s">
        <v>129</v>
      </c>
      <c r="FYO21" s="16" t="s">
        <v>129</v>
      </c>
      <c r="FYQ21" s="16" t="s">
        <v>129</v>
      </c>
      <c r="FYS21" s="16" t="s">
        <v>129</v>
      </c>
      <c r="FYU21" s="16" t="s">
        <v>129</v>
      </c>
      <c r="FYW21" s="16" t="s">
        <v>129</v>
      </c>
      <c r="FYY21" s="16" t="s">
        <v>129</v>
      </c>
      <c r="FZA21" s="16" t="s">
        <v>129</v>
      </c>
      <c r="FZC21" s="16" t="s">
        <v>129</v>
      </c>
      <c r="FZE21" s="16" t="s">
        <v>129</v>
      </c>
      <c r="FZG21" s="16" t="s">
        <v>129</v>
      </c>
      <c r="FZI21" s="16" t="s">
        <v>129</v>
      </c>
      <c r="FZK21" s="16" t="s">
        <v>129</v>
      </c>
      <c r="FZM21" s="16" t="s">
        <v>129</v>
      </c>
      <c r="FZO21" s="16" t="s">
        <v>129</v>
      </c>
      <c r="FZQ21" s="16" t="s">
        <v>129</v>
      </c>
      <c r="FZS21" s="16" t="s">
        <v>129</v>
      </c>
      <c r="FZU21" s="16" t="s">
        <v>129</v>
      </c>
      <c r="FZW21" s="16" t="s">
        <v>129</v>
      </c>
      <c r="FZY21" s="16" t="s">
        <v>129</v>
      </c>
      <c r="GAA21" s="16" t="s">
        <v>129</v>
      </c>
      <c r="GAC21" s="16" t="s">
        <v>129</v>
      </c>
      <c r="GAE21" s="16" t="s">
        <v>129</v>
      </c>
      <c r="GAG21" s="16" t="s">
        <v>129</v>
      </c>
      <c r="GAI21" s="16" t="s">
        <v>129</v>
      </c>
      <c r="GAK21" s="16" t="s">
        <v>129</v>
      </c>
      <c r="GAM21" s="16" t="s">
        <v>129</v>
      </c>
      <c r="GAO21" s="16" t="s">
        <v>129</v>
      </c>
      <c r="GAQ21" s="16" t="s">
        <v>129</v>
      </c>
      <c r="GAS21" s="16" t="s">
        <v>129</v>
      </c>
      <c r="GAU21" s="16" t="s">
        <v>129</v>
      </c>
      <c r="GAW21" s="16" t="s">
        <v>129</v>
      </c>
      <c r="GAY21" s="16" t="s">
        <v>129</v>
      </c>
      <c r="GBA21" s="16" t="s">
        <v>129</v>
      </c>
      <c r="GBC21" s="16" t="s">
        <v>129</v>
      </c>
      <c r="GBE21" s="16" t="s">
        <v>129</v>
      </c>
      <c r="GBG21" s="16" t="s">
        <v>129</v>
      </c>
      <c r="GBI21" s="16" t="s">
        <v>129</v>
      </c>
      <c r="GBK21" s="16" t="s">
        <v>129</v>
      </c>
      <c r="GBM21" s="16" t="s">
        <v>129</v>
      </c>
      <c r="GBO21" s="16" t="s">
        <v>129</v>
      </c>
      <c r="GBQ21" s="16" t="s">
        <v>129</v>
      </c>
      <c r="GBS21" s="16" t="s">
        <v>129</v>
      </c>
      <c r="GBU21" s="16" t="s">
        <v>129</v>
      </c>
      <c r="GBW21" s="16" t="s">
        <v>129</v>
      </c>
      <c r="GBY21" s="16" t="s">
        <v>129</v>
      </c>
      <c r="GCA21" s="16" t="s">
        <v>129</v>
      </c>
      <c r="GCC21" s="16" t="s">
        <v>129</v>
      </c>
      <c r="GCE21" s="16" t="s">
        <v>129</v>
      </c>
      <c r="GCG21" s="16" t="s">
        <v>129</v>
      </c>
      <c r="GCI21" s="16" t="s">
        <v>129</v>
      </c>
      <c r="GCK21" s="16" t="s">
        <v>129</v>
      </c>
      <c r="GCM21" s="16" t="s">
        <v>129</v>
      </c>
      <c r="GCO21" s="16" t="s">
        <v>129</v>
      </c>
      <c r="GCQ21" s="16" t="s">
        <v>129</v>
      </c>
      <c r="GCS21" s="16" t="s">
        <v>129</v>
      </c>
      <c r="GCU21" s="16" t="s">
        <v>129</v>
      </c>
      <c r="GCW21" s="16" t="s">
        <v>129</v>
      </c>
      <c r="GCY21" s="16" t="s">
        <v>129</v>
      </c>
      <c r="GDA21" s="16" t="s">
        <v>129</v>
      </c>
      <c r="GDC21" s="16" t="s">
        <v>129</v>
      </c>
      <c r="GDE21" s="16" t="s">
        <v>129</v>
      </c>
      <c r="GDG21" s="16" t="s">
        <v>129</v>
      </c>
      <c r="GDI21" s="16" t="s">
        <v>129</v>
      </c>
      <c r="GDK21" s="16" t="s">
        <v>129</v>
      </c>
      <c r="GDM21" s="16" t="s">
        <v>129</v>
      </c>
      <c r="GDO21" s="16" t="s">
        <v>129</v>
      </c>
      <c r="GDQ21" s="16" t="s">
        <v>129</v>
      </c>
      <c r="GDS21" s="16" t="s">
        <v>129</v>
      </c>
      <c r="GDU21" s="16" t="s">
        <v>129</v>
      </c>
      <c r="GDW21" s="16" t="s">
        <v>129</v>
      </c>
      <c r="GDY21" s="16" t="s">
        <v>129</v>
      </c>
      <c r="GEA21" s="16" t="s">
        <v>129</v>
      </c>
      <c r="GEC21" s="16" t="s">
        <v>129</v>
      </c>
      <c r="GEE21" s="16" t="s">
        <v>129</v>
      </c>
      <c r="GEG21" s="16" t="s">
        <v>129</v>
      </c>
      <c r="GEI21" s="16" t="s">
        <v>129</v>
      </c>
      <c r="GEK21" s="16" t="s">
        <v>129</v>
      </c>
      <c r="GEM21" s="16" t="s">
        <v>129</v>
      </c>
      <c r="GEO21" s="16" t="s">
        <v>129</v>
      </c>
      <c r="GEQ21" s="16" t="s">
        <v>129</v>
      </c>
      <c r="GES21" s="16" t="s">
        <v>129</v>
      </c>
      <c r="GEU21" s="16" t="s">
        <v>129</v>
      </c>
      <c r="GEW21" s="16" t="s">
        <v>129</v>
      </c>
      <c r="GEY21" s="16" t="s">
        <v>129</v>
      </c>
      <c r="GFA21" s="16" t="s">
        <v>129</v>
      </c>
      <c r="GFC21" s="16" t="s">
        <v>129</v>
      </c>
      <c r="GFE21" s="16" t="s">
        <v>129</v>
      </c>
      <c r="GFG21" s="16" t="s">
        <v>129</v>
      </c>
      <c r="GFI21" s="16" t="s">
        <v>129</v>
      </c>
      <c r="GFK21" s="16" t="s">
        <v>129</v>
      </c>
      <c r="GFM21" s="16" t="s">
        <v>129</v>
      </c>
      <c r="GFO21" s="16" t="s">
        <v>129</v>
      </c>
      <c r="GFQ21" s="16" t="s">
        <v>129</v>
      </c>
      <c r="GFS21" s="16" t="s">
        <v>129</v>
      </c>
      <c r="GFU21" s="16" t="s">
        <v>129</v>
      </c>
      <c r="GFW21" s="16" t="s">
        <v>129</v>
      </c>
      <c r="GFY21" s="16" t="s">
        <v>129</v>
      </c>
      <c r="GGA21" s="16" t="s">
        <v>129</v>
      </c>
      <c r="GGC21" s="16" t="s">
        <v>129</v>
      </c>
      <c r="GGE21" s="16" t="s">
        <v>129</v>
      </c>
      <c r="GGG21" s="16" t="s">
        <v>129</v>
      </c>
      <c r="GGI21" s="16" t="s">
        <v>129</v>
      </c>
      <c r="GGK21" s="16" t="s">
        <v>129</v>
      </c>
      <c r="GGM21" s="16" t="s">
        <v>129</v>
      </c>
      <c r="GGO21" s="16" t="s">
        <v>129</v>
      </c>
      <c r="GGQ21" s="16" t="s">
        <v>129</v>
      </c>
      <c r="GGS21" s="16" t="s">
        <v>129</v>
      </c>
      <c r="GGU21" s="16" t="s">
        <v>129</v>
      </c>
      <c r="GGW21" s="16" t="s">
        <v>129</v>
      </c>
      <c r="GGY21" s="16" t="s">
        <v>129</v>
      </c>
      <c r="GHA21" s="16" t="s">
        <v>129</v>
      </c>
      <c r="GHC21" s="16" t="s">
        <v>129</v>
      </c>
      <c r="GHE21" s="16" t="s">
        <v>129</v>
      </c>
      <c r="GHG21" s="16" t="s">
        <v>129</v>
      </c>
      <c r="GHI21" s="16" t="s">
        <v>129</v>
      </c>
      <c r="GHK21" s="16" t="s">
        <v>129</v>
      </c>
      <c r="GHM21" s="16" t="s">
        <v>129</v>
      </c>
      <c r="GHO21" s="16" t="s">
        <v>129</v>
      </c>
      <c r="GHQ21" s="16" t="s">
        <v>129</v>
      </c>
      <c r="GHS21" s="16" t="s">
        <v>129</v>
      </c>
      <c r="GHU21" s="16" t="s">
        <v>129</v>
      </c>
      <c r="GHW21" s="16" t="s">
        <v>129</v>
      </c>
      <c r="GHY21" s="16" t="s">
        <v>129</v>
      </c>
      <c r="GIA21" s="16" t="s">
        <v>129</v>
      </c>
      <c r="GIC21" s="16" t="s">
        <v>129</v>
      </c>
      <c r="GIE21" s="16" t="s">
        <v>129</v>
      </c>
      <c r="GIG21" s="16" t="s">
        <v>129</v>
      </c>
      <c r="GII21" s="16" t="s">
        <v>129</v>
      </c>
      <c r="GIK21" s="16" t="s">
        <v>129</v>
      </c>
      <c r="GIM21" s="16" t="s">
        <v>129</v>
      </c>
      <c r="GIO21" s="16" t="s">
        <v>129</v>
      </c>
      <c r="GIQ21" s="16" t="s">
        <v>129</v>
      </c>
      <c r="GIS21" s="16" t="s">
        <v>129</v>
      </c>
      <c r="GIU21" s="16" t="s">
        <v>129</v>
      </c>
      <c r="GIW21" s="16" t="s">
        <v>129</v>
      </c>
      <c r="GIY21" s="16" t="s">
        <v>129</v>
      </c>
      <c r="GJA21" s="16" t="s">
        <v>129</v>
      </c>
      <c r="GJC21" s="16" t="s">
        <v>129</v>
      </c>
      <c r="GJE21" s="16" t="s">
        <v>129</v>
      </c>
      <c r="GJG21" s="16" t="s">
        <v>129</v>
      </c>
      <c r="GJI21" s="16" t="s">
        <v>129</v>
      </c>
      <c r="GJK21" s="16" t="s">
        <v>129</v>
      </c>
      <c r="GJM21" s="16" t="s">
        <v>129</v>
      </c>
      <c r="GJO21" s="16" t="s">
        <v>129</v>
      </c>
      <c r="GJQ21" s="16" t="s">
        <v>129</v>
      </c>
      <c r="GJS21" s="16" t="s">
        <v>129</v>
      </c>
      <c r="GJU21" s="16" t="s">
        <v>129</v>
      </c>
      <c r="GJW21" s="16" t="s">
        <v>129</v>
      </c>
      <c r="GJY21" s="16" t="s">
        <v>129</v>
      </c>
      <c r="GKA21" s="16" t="s">
        <v>129</v>
      </c>
      <c r="GKC21" s="16" t="s">
        <v>129</v>
      </c>
      <c r="GKE21" s="16" t="s">
        <v>129</v>
      </c>
      <c r="GKG21" s="16" t="s">
        <v>129</v>
      </c>
      <c r="GKI21" s="16" t="s">
        <v>129</v>
      </c>
      <c r="GKK21" s="16" t="s">
        <v>129</v>
      </c>
      <c r="GKM21" s="16" t="s">
        <v>129</v>
      </c>
      <c r="GKO21" s="16" t="s">
        <v>129</v>
      </c>
      <c r="GKQ21" s="16" t="s">
        <v>129</v>
      </c>
      <c r="GKS21" s="16" t="s">
        <v>129</v>
      </c>
      <c r="GKU21" s="16" t="s">
        <v>129</v>
      </c>
      <c r="GKW21" s="16" t="s">
        <v>129</v>
      </c>
      <c r="GKY21" s="16" t="s">
        <v>129</v>
      </c>
      <c r="GLA21" s="16" t="s">
        <v>129</v>
      </c>
      <c r="GLC21" s="16" t="s">
        <v>129</v>
      </c>
      <c r="GLE21" s="16" t="s">
        <v>129</v>
      </c>
      <c r="GLG21" s="16" t="s">
        <v>129</v>
      </c>
      <c r="GLI21" s="16" t="s">
        <v>129</v>
      </c>
      <c r="GLK21" s="16" t="s">
        <v>129</v>
      </c>
      <c r="GLM21" s="16" t="s">
        <v>129</v>
      </c>
      <c r="GLO21" s="16" t="s">
        <v>129</v>
      </c>
      <c r="GLQ21" s="16" t="s">
        <v>129</v>
      </c>
      <c r="GLS21" s="16" t="s">
        <v>129</v>
      </c>
      <c r="GLU21" s="16" t="s">
        <v>129</v>
      </c>
      <c r="GLW21" s="16" t="s">
        <v>129</v>
      </c>
      <c r="GLY21" s="16" t="s">
        <v>129</v>
      </c>
      <c r="GMA21" s="16" t="s">
        <v>129</v>
      </c>
      <c r="GMC21" s="16" t="s">
        <v>129</v>
      </c>
      <c r="GME21" s="16" t="s">
        <v>129</v>
      </c>
      <c r="GMG21" s="16" t="s">
        <v>129</v>
      </c>
      <c r="GMI21" s="16" t="s">
        <v>129</v>
      </c>
      <c r="GMK21" s="16" t="s">
        <v>129</v>
      </c>
      <c r="GMM21" s="16" t="s">
        <v>129</v>
      </c>
      <c r="GMO21" s="16" t="s">
        <v>129</v>
      </c>
      <c r="GMQ21" s="16" t="s">
        <v>129</v>
      </c>
      <c r="GMS21" s="16" t="s">
        <v>129</v>
      </c>
      <c r="GMU21" s="16" t="s">
        <v>129</v>
      </c>
      <c r="GMW21" s="16" t="s">
        <v>129</v>
      </c>
      <c r="GMY21" s="16" t="s">
        <v>129</v>
      </c>
      <c r="GNA21" s="16" t="s">
        <v>129</v>
      </c>
      <c r="GNC21" s="16" t="s">
        <v>129</v>
      </c>
      <c r="GNE21" s="16" t="s">
        <v>129</v>
      </c>
      <c r="GNG21" s="16" t="s">
        <v>129</v>
      </c>
      <c r="GNI21" s="16" t="s">
        <v>129</v>
      </c>
      <c r="GNK21" s="16" t="s">
        <v>129</v>
      </c>
      <c r="GNM21" s="16" t="s">
        <v>129</v>
      </c>
      <c r="GNO21" s="16" t="s">
        <v>129</v>
      </c>
      <c r="GNQ21" s="16" t="s">
        <v>129</v>
      </c>
      <c r="GNS21" s="16" t="s">
        <v>129</v>
      </c>
      <c r="GNU21" s="16" t="s">
        <v>129</v>
      </c>
      <c r="GNW21" s="16" t="s">
        <v>129</v>
      </c>
      <c r="GNY21" s="16" t="s">
        <v>129</v>
      </c>
      <c r="GOA21" s="16" t="s">
        <v>129</v>
      </c>
      <c r="GOC21" s="16" t="s">
        <v>129</v>
      </c>
      <c r="GOE21" s="16" t="s">
        <v>129</v>
      </c>
      <c r="GOG21" s="16" t="s">
        <v>129</v>
      </c>
      <c r="GOI21" s="16" t="s">
        <v>129</v>
      </c>
      <c r="GOK21" s="16" t="s">
        <v>129</v>
      </c>
      <c r="GOM21" s="16" t="s">
        <v>129</v>
      </c>
      <c r="GOO21" s="16" t="s">
        <v>129</v>
      </c>
      <c r="GOQ21" s="16" t="s">
        <v>129</v>
      </c>
      <c r="GOS21" s="16" t="s">
        <v>129</v>
      </c>
      <c r="GOU21" s="16" t="s">
        <v>129</v>
      </c>
      <c r="GOW21" s="16" t="s">
        <v>129</v>
      </c>
      <c r="GOY21" s="16" t="s">
        <v>129</v>
      </c>
      <c r="GPA21" s="16" t="s">
        <v>129</v>
      </c>
      <c r="GPC21" s="16" t="s">
        <v>129</v>
      </c>
      <c r="GPE21" s="16" t="s">
        <v>129</v>
      </c>
      <c r="GPG21" s="16" t="s">
        <v>129</v>
      </c>
      <c r="GPI21" s="16" t="s">
        <v>129</v>
      </c>
      <c r="GPK21" s="16" t="s">
        <v>129</v>
      </c>
      <c r="GPM21" s="16" t="s">
        <v>129</v>
      </c>
      <c r="GPO21" s="16" t="s">
        <v>129</v>
      </c>
      <c r="GPQ21" s="16" t="s">
        <v>129</v>
      </c>
      <c r="GPS21" s="16" t="s">
        <v>129</v>
      </c>
      <c r="GPU21" s="16" t="s">
        <v>129</v>
      </c>
      <c r="GPW21" s="16" t="s">
        <v>129</v>
      </c>
      <c r="GPY21" s="16" t="s">
        <v>129</v>
      </c>
      <c r="GQA21" s="16" t="s">
        <v>129</v>
      </c>
      <c r="GQC21" s="16" t="s">
        <v>129</v>
      </c>
      <c r="GQE21" s="16" t="s">
        <v>129</v>
      </c>
      <c r="GQG21" s="16" t="s">
        <v>129</v>
      </c>
      <c r="GQI21" s="16" t="s">
        <v>129</v>
      </c>
      <c r="GQK21" s="16" t="s">
        <v>129</v>
      </c>
      <c r="GQM21" s="16" t="s">
        <v>129</v>
      </c>
      <c r="GQO21" s="16" t="s">
        <v>129</v>
      </c>
      <c r="GQQ21" s="16" t="s">
        <v>129</v>
      </c>
      <c r="GQS21" s="16" t="s">
        <v>129</v>
      </c>
      <c r="GQU21" s="16" t="s">
        <v>129</v>
      </c>
      <c r="GQW21" s="16" t="s">
        <v>129</v>
      </c>
      <c r="GQY21" s="16" t="s">
        <v>129</v>
      </c>
      <c r="GRA21" s="16" t="s">
        <v>129</v>
      </c>
      <c r="GRC21" s="16" t="s">
        <v>129</v>
      </c>
      <c r="GRE21" s="16" t="s">
        <v>129</v>
      </c>
      <c r="GRG21" s="16" t="s">
        <v>129</v>
      </c>
      <c r="GRI21" s="16" t="s">
        <v>129</v>
      </c>
      <c r="GRK21" s="16" t="s">
        <v>129</v>
      </c>
      <c r="GRM21" s="16" t="s">
        <v>129</v>
      </c>
      <c r="GRO21" s="16" t="s">
        <v>129</v>
      </c>
      <c r="GRQ21" s="16" t="s">
        <v>129</v>
      </c>
      <c r="GRS21" s="16" t="s">
        <v>129</v>
      </c>
      <c r="GRU21" s="16" t="s">
        <v>129</v>
      </c>
      <c r="GRW21" s="16" t="s">
        <v>129</v>
      </c>
      <c r="GRY21" s="16" t="s">
        <v>129</v>
      </c>
      <c r="GSA21" s="16" t="s">
        <v>129</v>
      </c>
      <c r="GSC21" s="16" t="s">
        <v>129</v>
      </c>
      <c r="GSE21" s="16" t="s">
        <v>129</v>
      </c>
      <c r="GSG21" s="16" t="s">
        <v>129</v>
      </c>
      <c r="GSI21" s="16" t="s">
        <v>129</v>
      </c>
      <c r="GSK21" s="16" t="s">
        <v>129</v>
      </c>
      <c r="GSM21" s="16" t="s">
        <v>129</v>
      </c>
      <c r="GSO21" s="16" t="s">
        <v>129</v>
      </c>
      <c r="GSQ21" s="16" t="s">
        <v>129</v>
      </c>
      <c r="GSS21" s="16" t="s">
        <v>129</v>
      </c>
      <c r="GSU21" s="16" t="s">
        <v>129</v>
      </c>
      <c r="GSW21" s="16" t="s">
        <v>129</v>
      </c>
      <c r="GSY21" s="16" t="s">
        <v>129</v>
      </c>
      <c r="GTA21" s="16" t="s">
        <v>129</v>
      </c>
      <c r="GTC21" s="16" t="s">
        <v>129</v>
      </c>
      <c r="GTE21" s="16" t="s">
        <v>129</v>
      </c>
      <c r="GTG21" s="16" t="s">
        <v>129</v>
      </c>
      <c r="GTI21" s="16" t="s">
        <v>129</v>
      </c>
      <c r="GTK21" s="16" t="s">
        <v>129</v>
      </c>
      <c r="GTM21" s="16" t="s">
        <v>129</v>
      </c>
      <c r="GTO21" s="16" t="s">
        <v>129</v>
      </c>
      <c r="GTQ21" s="16" t="s">
        <v>129</v>
      </c>
      <c r="GTS21" s="16" t="s">
        <v>129</v>
      </c>
      <c r="GTU21" s="16" t="s">
        <v>129</v>
      </c>
      <c r="GTW21" s="16" t="s">
        <v>129</v>
      </c>
      <c r="GTY21" s="16" t="s">
        <v>129</v>
      </c>
      <c r="GUA21" s="16" t="s">
        <v>129</v>
      </c>
      <c r="GUC21" s="16" t="s">
        <v>129</v>
      </c>
      <c r="GUE21" s="16" t="s">
        <v>129</v>
      </c>
      <c r="GUG21" s="16" t="s">
        <v>129</v>
      </c>
      <c r="GUI21" s="16" t="s">
        <v>129</v>
      </c>
      <c r="GUK21" s="16" t="s">
        <v>129</v>
      </c>
      <c r="GUM21" s="16" t="s">
        <v>129</v>
      </c>
      <c r="GUO21" s="16" t="s">
        <v>129</v>
      </c>
      <c r="GUQ21" s="16" t="s">
        <v>129</v>
      </c>
      <c r="GUS21" s="16" t="s">
        <v>129</v>
      </c>
      <c r="GUU21" s="16" t="s">
        <v>129</v>
      </c>
      <c r="GUW21" s="16" t="s">
        <v>129</v>
      </c>
      <c r="GUY21" s="16" t="s">
        <v>129</v>
      </c>
      <c r="GVA21" s="16" t="s">
        <v>129</v>
      </c>
      <c r="GVC21" s="16" t="s">
        <v>129</v>
      </c>
      <c r="GVE21" s="16" t="s">
        <v>129</v>
      </c>
      <c r="GVG21" s="16" t="s">
        <v>129</v>
      </c>
      <c r="GVI21" s="16" t="s">
        <v>129</v>
      </c>
      <c r="GVK21" s="16" t="s">
        <v>129</v>
      </c>
      <c r="GVM21" s="16" t="s">
        <v>129</v>
      </c>
      <c r="GVO21" s="16" t="s">
        <v>129</v>
      </c>
      <c r="GVQ21" s="16" t="s">
        <v>129</v>
      </c>
      <c r="GVS21" s="16" t="s">
        <v>129</v>
      </c>
      <c r="GVU21" s="16" t="s">
        <v>129</v>
      </c>
      <c r="GVW21" s="16" t="s">
        <v>129</v>
      </c>
      <c r="GVY21" s="16" t="s">
        <v>129</v>
      </c>
      <c r="GWA21" s="16" t="s">
        <v>129</v>
      </c>
      <c r="GWC21" s="16" t="s">
        <v>129</v>
      </c>
      <c r="GWE21" s="16" t="s">
        <v>129</v>
      </c>
      <c r="GWG21" s="16" t="s">
        <v>129</v>
      </c>
      <c r="GWI21" s="16" t="s">
        <v>129</v>
      </c>
      <c r="GWK21" s="16" t="s">
        <v>129</v>
      </c>
      <c r="GWM21" s="16" t="s">
        <v>129</v>
      </c>
      <c r="GWO21" s="16" t="s">
        <v>129</v>
      </c>
      <c r="GWQ21" s="16" t="s">
        <v>129</v>
      </c>
      <c r="GWS21" s="16" t="s">
        <v>129</v>
      </c>
      <c r="GWU21" s="16" t="s">
        <v>129</v>
      </c>
      <c r="GWW21" s="16" t="s">
        <v>129</v>
      </c>
      <c r="GWY21" s="16" t="s">
        <v>129</v>
      </c>
      <c r="GXA21" s="16" t="s">
        <v>129</v>
      </c>
      <c r="GXC21" s="16" t="s">
        <v>129</v>
      </c>
      <c r="GXE21" s="16" t="s">
        <v>129</v>
      </c>
      <c r="GXG21" s="16" t="s">
        <v>129</v>
      </c>
      <c r="GXI21" s="16" t="s">
        <v>129</v>
      </c>
      <c r="GXK21" s="16" t="s">
        <v>129</v>
      </c>
      <c r="GXM21" s="16" t="s">
        <v>129</v>
      </c>
      <c r="GXO21" s="16" t="s">
        <v>129</v>
      </c>
      <c r="GXQ21" s="16" t="s">
        <v>129</v>
      </c>
      <c r="GXS21" s="16" t="s">
        <v>129</v>
      </c>
      <c r="GXU21" s="16" t="s">
        <v>129</v>
      </c>
      <c r="GXW21" s="16" t="s">
        <v>129</v>
      </c>
      <c r="GXY21" s="16" t="s">
        <v>129</v>
      </c>
      <c r="GYA21" s="16" t="s">
        <v>129</v>
      </c>
      <c r="GYC21" s="16" t="s">
        <v>129</v>
      </c>
      <c r="GYE21" s="16" t="s">
        <v>129</v>
      </c>
      <c r="GYG21" s="16" t="s">
        <v>129</v>
      </c>
      <c r="GYI21" s="16" t="s">
        <v>129</v>
      </c>
      <c r="GYK21" s="16" t="s">
        <v>129</v>
      </c>
      <c r="GYM21" s="16" t="s">
        <v>129</v>
      </c>
      <c r="GYO21" s="16" t="s">
        <v>129</v>
      </c>
      <c r="GYQ21" s="16" t="s">
        <v>129</v>
      </c>
      <c r="GYS21" s="16" t="s">
        <v>129</v>
      </c>
      <c r="GYU21" s="16" t="s">
        <v>129</v>
      </c>
      <c r="GYW21" s="16" t="s">
        <v>129</v>
      </c>
      <c r="GYY21" s="16" t="s">
        <v>129</v>
      </c>
      <c r="GZA21" s="16" t="s">
        <v>129</v>
      </c>
      <c r="GZC21" s="16" t="s">
        <v>129</v>
      </c>
      <c r="GZE21" s="16" t="s">
        <v>129</v>
      </c>
      <c r="GZG21" s="16" t="s">
        <v>129</v>
      </c>
      <c r="GZI21" s="16" t="s">
        <v>129</v>
      </c>
      <c r="GZK21" s="16" t="s">
        <v>129</v>
      </c>
      <c r="GZM21" s="16" t="s">
        <v>129</v>
      </c>
      <c r="GZO21" s="16" t="s">
        <v>129</v>
      </c>
      <c r="GZQ21" s="16" t="s">
        <v>129</v>
      </c>
      <c r="GZS21" s="16" t="s">
        <v>129</v>
      </c>
      <c r="GZU21" s="16" t="s">
        <v>129</v>
      </c>
      <c r="GZW21" s="16" t="s">
        <v>129</v>
      </c>
      <c r="GZY21" s="16" t="s">
        <v>129</v>
      </c>
      <c r="HAA21" s="16" t="s">
        <v>129</v>
      </c>
      <c r="HAC21" s="16" t="s">
        <v>129</v>
      </c>
      <c r="HAE21" s="16" t="s">
        <v>129</v>
      </c>
      <c r="HAG21" s="16" t="s">
        <v>129</v>
      </c>
      <c r="HAI21" s="16" t="s">
        <v>129</v>
      </c>
      <c r="HAK21" s="16" t="s">
        <v>129</v>
      </c>
      <c r="HAM21" s="16" t="s">
        <v>129</v>
      </c>
      <c r="HAO21" s="16" t="s">
        <v>129</v>
      </c>
      <c r="HAQ21" s="16" t="s">
        <v>129</v>
      </c>
      <c r="HAS21" s="16" t="s">
        <v>129</v>
      </c>
      <c r="HAU21" s="16" t="s">
        <v>129</v>
      </c>
      <c r="HAW21" s="16" t="s">
        <v>129</v>
      </c>
      <c r="HAY21" s="16" t="s">
        <v>129</v>
      </c>
      <c r="HBA21" s="16" t="s">
        <v>129</v>
      </c>
      <c r="HBC21" s="16" t="s">
        <v>129</v>
      </c>
      <c r="HBE21" s="16" t="s">
        <v>129</v>
      </c>
      <c r="HBG21" s="16" t="s">
        <v>129</v>
      </c>
      <c r="HBI21" s="16" t="s">
        <v>129</v>
      </c>
      <c r="HBK21" s="16" t="s">
        <v>129</v>
      </c>
      <c r="HBM21" s="16" t="s">
        <v>129</v>
      </c>
      <c r="HBO21" s="16" t="s">
        <v>129</v>
      </c>
      <c r="HBQ21" s="16" t="s">
        <v>129</v>
      </c>
      <c r="HBS21" s="16" t="s">
        <v>129</v>
      </c>
      <c r="HBU21" s="16" t="s">
        <v>129</v>
      </c>
      <c r="HBW21" s="16" t="s">
        <v>129</v>
      </c>
      <c r="HBY21" s="16" t="s">
        <v>129</v>
      </c>
      <c r="HCA21" s="16" t="s">
        <v>129</v>
      </c>
      <c r="HCC21" s="16" t="s">
        <v>129</v>
      </c>
      <c r="HCE21" s="16" t="s">
        <v>129</v>
      </c>
      <c r="HCG21" s="16" t="s">
        <v>129</v>
      </c>
      <c r="HCI21" s="16" t="s">
        <v>129</v>
      </c>
      <c r="HCK21" s="16" t="s">
        <v>129</v>
      </c>
      <c r="HCM21" s="16" t="s">
        <v>129</v>
      </c>
      <c r="HCO21" s="16" t="s">
        <v>129</v>
      </c>
      <c r="HCQ21" s="16" t="s">
        <v>129</v>
      </c>
      <c r="HCS21" s="16" t="s">
        <v>129</v>
      </c>
      <c r="HCU21" s="16" t="s">
        <v>129</v>
      </c>
      <c r="HCW21" s="16" t="s">
        <v>129</v>
      </c>
      <c r="HCY21" s="16" t="s">
        <v>129</v>
      </c>
      <c r="HDA21" s="16" t="s">
        <v>129</v>
      </c>
      <c r="HDC21" s="16" t="s">
        <v>129</v>
      </c>
      <c r="HDE21" s="16" t="s">
        <v>129</v>
      </c>
      <c r="HDG21" s="16" t="s">
        <v>129</v>
      </c>
      <c r="HDI21" s="16" t="s">
        <v>129</v>
      </c>
      <c r="HDK21" s="16" t="s">
        <v>129</v>
      </c>
      <c r="HDM21" s="16" t="s">
        <v>129</v>
      </c>
      <c r="HDO21" s="16" t="s">
        <v>129</v>
      </c>
      <c r="HDQ21" s="16" t="s">
        <v>129</v>
      </c>
      <c r="HDS21" s="16" t="s">
        <v>129</v>
      </c>
      <c r="HDU21" s="16" t="s">
        <v>129</v>
      </c>
      <c r="HDW21" s="16" t="s">
        <v>129</v>
      </c>
      <c r="HDY21" s="16" t="s">
        <v>129</v>
      </c>
      <c r="HEA21" s="16" t="s">
        <v>129</v>
      </c>
      <c r="HEC21" s="16" t="s">
        <v>129</v>
      </c>
      <c r="HEE21" s="16" t="s">
        <v>129</v>
      </c>
      <c r="HEG21" s="16" t="s">
        <v>129</v>
      </c>
      <c r="HEI21" s="16" t="s">
        <v>129</v>
      </c>
      <c r="HEK21" s="16" t="s">
        <v>129</v>
      </c>
      <c r="HEM21" s="16" t="s">
        <v>129</v>
      </c>
      <c r="HEO21" s="16" t="s">
        <v>129</v>
      </c>
      <c r="HEQ21" s="16" t="s">
        <v>129</v>
      </c>
      <c r="HES21" s="16" t="s">
        <v>129</v>
      </c>
      <c r="HEU21" s="16" t="s">
        <v>129</v>
      </c>
      <c r="HEW21" s="16" t="s">
        <v>129</v>
      </c>
      <c r="HEY21" s="16" t="s">
        <v>129</v>
      </c>
      <c r="HFA21" s="16" t="s">
        <v>129</v>
      </c>
      <c r="HFC21" s="16" t="s">
        <v>129</v>
      </c>
      <c r="HFE21" s="16" t="s">
        <v>129</v>
      </c>
      <c r="HFG21" s="16" t="s">
        <v>129</v>
      </c>
      <c r="HFI21" s="16" t="s">
        <v>129</v>
      </c>
      <c r="HFK21" s="16" t="s">
        <v>129</v>
      </c>
      <c r="HFM21" s="16" t="s">
        <v>129</v>
      </c>
      <c r="HFO21" s="16" t="s">
        <v>129</v>
      </c>
      <c r="HFQ21" s="16" t="s">
        <v>129</v>
      </c>
      <c r="HFS21" s="16" t="s">
        <v>129</v>
      </c>
      <c r="HFU21" s="16" t="s">
        <v>129</v>
      </c>
      <c r="HFW21" s="16" t="s">
        <v>129</v>
      </c>
      <c r="HFY21" s="16" t="s">
        <v>129</v>
      </c>
      <c r="HGA21" s="16" t="s">
        <v>129</v>
      </c>
      <c r="HGC21" s="16" t="s">
        <v>129</v>
      </c>
      <c r="HGE21" s="16" t="s">
        <v>129</v>
      </c>
      <c r="HGG21" s="16" t="s">
        <v>129</v>
      </c>
      <c r="HGI21" s="16" t="s">
        <v>129</v>
      </c>
      <c r="HGK21" s="16" t="s">
        <v>129</v>
      </c>
      <c r="HGM21" s="16" t="s">
        <v>129</v>
      </c>
      <c r="HGO21" s="16" t="s">
        <v>129</v>
      </c>
      <c r="HGQ21" s="16" t="s">
        <v>129</v>
      </c>
      <c r="HGS21" s="16" t="s">
        <v>129</v>
      </c>
      <c r="HGU21" s="16" t="s">
        <v>129</v>
      </c>
      <c r="HGW21" s="16" t="s">
        <v>129</v>
      </c>
      <c r="HGY21" s="16" t="s">
        <v>129</v>
      </c>
      <c r="HHA21" s="16" t="s">
        <v>129</v>
      </c>
      <c r="HHC21" s="16" t="s">
        <v>129</v>
      </c>
      <c r="HHE21" s="16" t="s">
        <v>129</v>
      </c>
      <c r="HHG21" s="16" t="s">
        <v>129</v>
      </c>
      <c r="HHI21" s="16" t="s">
        <v>129</v>
      </c>
      <c r="HHK21" s="16" t="s">
        <v>129</v>
      </c>
      <c r="HHM21" s="16" t="s">
        <v>129</v>
      </c>
      <c r="HHO21" s="16" t="s">
        <v>129</v>
      </c>
      <c r="HHQ21" s="16" t="s">
        <v>129</v>
      </c>
      <c r="HHS21" s="16" t="s">
        <v>129</v>
      </c>
      <c r="HHU21" s="16" t="s">
        <v>129</v>
      </c>
      <c r="HHW21" s="16" t="s">
        <v>129</v>
      </c>
      <c r="HHY21" s="16" t="s">
        <v>129</v>
      </c>
      <c r="HIA21" s="16" t="s">
        <v>129</v>
      </c>
      <c r="HIC21" s="16" t="s">
        <v>129</v>
      </c>
      <c r="HIE21" s="16" t="s">
        <v>129</v>
      </c>
      <c r="HIG21" s="16" t="s">
        <v>129</v>
      </c>
      <c r="HII21" s="16" t="s">
        <v>129</v>
      </c>
      <c r="HIK21" s="16" t="s">
        <v>129</v>
      </c>
      <c r="HIM21" s="16" t="s">
        <v>129</v>
      </c>
      <c r="HIO21" s="16" t="s">
        <v>129</v>
      </c>
      <c r="HIQ21" s="16" t="s">
        <v>129</v>
      </c>
      <c r="HIS21" s="16" t="s">
        <v>129</v>
      </c>
      <c r="HIU21" s="16" t="s">
        <v>129</v>
      </c>
      <c r="HIW21" s="16" t="s">
        <v>129</v>
      </c>
      <c r="HIY21" s="16" t="s">
        <v>129</v>
      </c>
      <c r="HJA21" s="16" t="s">
        <v>129</v>
      </c>
      <c r="HJC21" s="16" t="s">
        <v>129</v>
      </c>
      <c r="HJE21" s="16" t="s">
        <v>129</v>
      </c>
      <c r="HJG21" s="16" t="s">
        <v>129</v>
      </c>
      <c r="HJI21" s="16" t="s">
        <v>129</v>
      </c>
      <c r="HJK21" s="16" t="s">
        <v>129</v>
      </c>
      <c r="HJM21" s="16" t="s">
        <v>129</v>
      </c>
      <c r="HJO21" s="16" t="s">
        <v>129</v>
      </c>
      <c r="HJQ21" s="16" t="s">
        <v>129</v>
      </c>
      <c r="HJS21" s="16" t="s">
        <v>129</v>
      </c>
      <c r="HJU21" s="16" t="s">
        <v>129</v>
      </c>
      <c r="HJW21" s="16" t="s">
        <v>129</v>
      </c>
      <c r="HJY21" s="16" t="s">
        <v>129</v>
      </c>
      <c r="HKA21" s="16" t="s">
        <v>129</v>
      </c>
      <c r="HKC21" s="16" t="s">
        <v>129</v>
      </c>
      <c r="HKE21" s="16" t="s">
        <v>129</v>
      </c>
      <c r="HKG21" s="16" t="s">
        <v>129</v>
      </c>
      <c r="HKI21" s="16" t="s">
        <v>129</v>
      </c>
      <c r="HKK21" s="16" t="s">
        <v>129</v>
      </c>
      <c r="HKM21" s="16" t="s">
        <v>129</v>
      </c>
      <c r="HKO21" s="16" t="s">
        <v>129</v>
      </c>
      <c r="HKQ21" s="16" t="s">
        <v>129</v>
      </c>
      <c r="HKS21" s="16" t="s">
        <v>129</v>
      </c>
      <c r="HKU21" s="16" t="s">
        <v>129</v>
      </c>
      <c r="HKW21" s="16" t="s">
        <v>129</v>
      </c>
      <c r="HKY21" s="16" t="s">
        <v>129</v>
      </c>
      <c r="HLA21" s="16" t="s">
        <v>129</v>
      </c>
      <c r="HLC21" s="16" t="s">
        <v>129</v>
      </c>
      <c r="HLE21" s="16" t="s">
        <v>129</v>
      </c>
      <c r="HLG21" s="16" t="s">
        <v>129</v>
      </c>
      <c r="HLI21" s="16" t="s">
        <v>129</v>
      </c>
      <c r="HLK21" s="16" t="s">
        <v>129</v>
      </c>
      <c r="HLM21" s="16" t="s">
        <v>129</v>
      </c>
      <c r="HLO21" s="16" t="s">
        <v>129</v>
      </c>
      <c r="HLQ21" s="16" t="s">
        <v>129</v>
      </c>
      <c r="HLS21" s="16" t="s">
        <v>129</v>
      </c>
      <c r="HLU21" s="16" t="s">
        <v>129</v>
      </c>
      <c r="HLW21" s="16" t="s">
        <v>129</v>
      </c>
      <c r="HLY21" s="16" t="s">
        <v>129</v>
      </c>
      <c r="HMA21" s="16" t="s">
        <v>129</v>
      </c>
      <c r="HMC21" s="16" t="s">
        <v>129</v>
      </c>
      <c r="HME21" s="16" t="s">
        <v>129</v>
      </c>
      <c r="HMG21" s="16" t="s">
        <v>129</v>
      </c>
      <c r="HMI21" s="16" t="s">
        <v>129</v>
      </c>
      <c r="HMK21" s="16" t="s">
        <v>129</v>
      </c>
      <c r="HMM21" s="16" t="s">
        <v>129</v>
      </c>
      <c r="HMO21" s="16" t="s">
        <v>129</v>
      </c>
      <c r="HMQ21" s="16" t="s">
        <v>129</v>
      </c>
      <c r="HMS21" s="16" t="s">
        <v>129</v>
      </c>
      <c r="HMU21" s="16" t="s">
        <v>129</v>
      </c>
      <c r="HMW21" s="16" t="s">
        <v>129</v>
      </c>
      <c r="HMY21" s="16" t="s">
        <v>129</v>
      </c>
      <c r="HNA21" s="16" t="s">
        <v>129</v>
      </c>
      <c r="HNC21" s="16" t="s">
        <v>129</v>
      </c>
      <c r="HNE21" s="16" t="s">
        <v>129</v>
      </c>
      <c r="HNG21" s="16" t="s">
        <v>129</v>
      </c>
      <c r="HNI21" s="16" t="s">
        <v>129</v>
      </c>
      <c r="HNK21" s="16" t="s">
        <v>129</v>
      </c>
      <c r="HNM21" s="16" t="s">
        <v>129</v>
      </c>
      <c r="HNO21" s="16" t="s">
        <v>129</v>
      </c>
      <c r="HNQ21" s="16" t="s">
        <v>129</v>
      </c>
      <c r="HNS21" s="16" t="s">
        <v>129</v>
      </c>
      <c r="HNU21" s="16" t="s">
        <v>129</v>
      </c>
      <c r="HNW21" s="16" t="s">
        <v>129</v>
      </c>
      <c r="HNY21" s="16" t="s">
        <v>129</v>
      </c>
      <c r="HOA21" s="16" t="s">
        <v>129</v>
      </c>
      <c r="HOC21" s="16" t="s">
        <v>129</v>
      </c>
      <c r="HOE21" s="16" t="s">
        <v>129</v>
      </c>
      <c r="HOG21" s="16" t="s">
        <v>129</v>
      </c>
      <c r="HOI21" s="16" t="s">
        <v>129</v>
      </c>
      <c r="HOK21" s="16" t="s">
        <v>129</v>
      </c>
      <c r="HOM21" s="16" t="s">
        <v>129</v>
      </c>
      <c r="HOO21" s="16" t="s">
        <v>129</v>
      </c>
      <c r="HOQ21" s="16" t="s">
        <v>129</v>
      </c>
      <c r="HOS21" s="16" t="s">
        <v>129</v>
      </c>
      <c r="HOU21" s="16" t="s">
        <v>129</v>
      </c>
      <c r="HOW21" s="16" t="s">
        <v>129</v>
      </c>
      <c r="HOY21" s="16" t="s">
        <v>129</v>
      </c>
      <c r="HPA21" s="16" t="s">
        <v>129</v>
      </c>
      <c r="HPC21" s="16" t="s">
        <v>129</v>
      </c>
      <c r="HPE21" s="16" t="s">
        <v>129</v>
      </c>
      <c r="HPG21" s="16" t="s">
        <v>129</v>
      </c>
      <c r="HPI21" s="16" t="s">
        <v>129</v>
      </c>
      <c r="HPK21" s="16" t="s">
        <v>129</v>
      </c>
      <c r="HPM21" s="16" t="s">
        <v>129</v>
      </c>
      <c r="HPO21" s="16" t="s">
        <v>129</v>
      </c>
      <c r="HPQ21" s="16" t="s">
        <v>129</v>
      </c>
      <c r="HPS21" s="16" t="s">
        <v>129</v>
      </c>
      <c r="HPU21" s="16" t="s">
        <v>129</v>
      </c>
      <c r="HPW21" s="16" t="s">
        <v>129</v>
      </c>
      <c r="HPY21" s="16" t="s">
        <v>129</v>
      </c>
      <c r="HQA21" s="16" t="s">
        <v>129</v>
      </c>
      <c r="HQC21" s="16" t="s">
        <v>129</v>
      </c>
      <c r="HQE21" s="16" t="s">
        <v>129</v>
      </c>
      <c r="HQG21" s="16" t="s">
        <v>129</v>
      </c>
      <c r="HQI21" s="16" t="s">
        <v>129</v>
      </c>
      <c r="HQK21" s="16" t="s">
        <v>129</v>
      </c>
      <c r="HQM21" s="16" t="s">
        <v>129</v>
      </c>
      <c r="HQO21" s="16" t="s">
        <v>129</v>
      </c>
      <c r="HQQ21" s="16" t="s">
        <v>129</v>
      </c>
      <c r="HQS21" s="16" t="s">
        <v>129</v>
      </c>
      <c r="HQU21" s="16" t="s">
        <v>129</v>
      </c>
      <c r="HQW21" s="16" t="s">
        <v>129</v>
      </c>
      <c r="HQY21" s="16" t="s">
        <v>129</v>
      </c>
      <c r="HRA21" s="16" t="s">
        <v>129</v>
      </c>
      <c r="HRC21" s="16" t="s">
        <v>129</v>
      </c>
      <c r="HRE21" s="16" t="s">
        <v>129</v>
      </c>
      <c r="HRG21" s="16" t="s">
        <v>129</v>
      </c>
      <c r="HRI21" s="16" t="s">
        <v>129</v>
      </c>
      <c r="HRK21" s="16" t="s">
        <v>129</v>
      </c>
      <c r="HRM21" s="16" t="s">
        <v>129</v>
      </c>
      <c r="HRO21" s="16" t="s">
        <v>129</v>
      </c>
      <c r="HRQ21" s="16" t="s">
        <v>129</v>
      </c>
      <c r="HRS21" s="16" t="s">
        <v>129</v>
      </c>
      <c r="HRU21" s="16" t="s">
        <v>129</v>
      </c>
      <c r="HRW21" s="16" t="s">
        <v>129</v>
      </c>
      <c r="HRY21" s="16" t="s">
        <v>129</v>
      </c>
      <c r="HSA21" s="16" t="s">
        <v>129</v>
      </c>
      <c r="HSC21" s="16" t="s">
        <v>129</v>
      </c>
      <c r="HSE21" s="16" t="s">
        <v>129</v>
      </c>
      <c r="HSG21" s="16" t="s">
        <v>129</v>
      </c>
      <c r="HSI21" s="16" t="s">
        <v>129</v>
      </c>
      <c r="HSK21" s="16" t="s">
        <v>129</v>
      </c>
      <c r="HSM21" s="16" t="s">
        <v>129</v>
      </c>
      <c r="HSO21" s="16" t="s">
        <v>129</v>
      </c>
      <c r="HSQ21" s="16" t="s">
        <v>129</v>
      </c>
      <c r="HSS21" s="16" t="s">
        <v>129</v>
      </c>
      <c r="HSU21" s="16" t="s">
        <v>129</v>
      </c>
      <c r="HSW21" s="16" t="s">
        <v>129</v>
      </c>
      <c r="HSY21" s="16" t="s">
        <v>129</v>
      </c>
      <c r="HTA21" s="16" t="s">
        <v>129</v>
      </c>
      <c r="HTC21" s="16" t="s">
        <v>129</v>
      </c>
      <c r="HTE21" s="16" t="s">
        <v>129</v>
      </c>
      <c r="HTG21" s="16" t="s">
        <v>129</v>
      </c>
      <c r="HTI21" s="16" t="s">
        <v>129</v>
      </c>
      <c r="HTK21" s="16" t="s">
        <v>129</v>
      </c>
      <c r="HTM21" s="16" t="s">
        <v>129</v>
      </c>
      <c r="HTO21" s="16" t="s">
        <v>129</v>
      </c>
      <c r="HTQ21" s="16" t="s">
        <v>129</v>
      </c>
      <c r="HTS21" s="16" t="s">
        <v>129</v>
      </c>
      <c r="HTU21" s="16" t="s">
        <v>129</v>
      </c>
      <c r="HTW21" s="16" t="s">
        <v>129</v>
      </c>
      <c r="HTY21" s="16" t="s">
        <v>129</v>
      </c>
      <c r="HUA21" s="16" t="s">
        <v>129</v>
      </c>
      <c r="HUC21" s="16" t="s">
        <v>129</v>
      </c>
      <c r="HUE21" s="16" t="s">
        <v>129</v>
      </c>
      <c r="HUG21" s="16" t="s">
        <v>129</v>
      </c>
      <c r="HUI21" s="16" t="s">
        <v>129</v>
      </c>
      <c r="HUK21" s="16" t="s">
        <v>129</v>
      </c>
      <c r="HUM21" s="16" t="s">
        <v>129</v>
      </c>
      <c r="HUO21" s="16" t="s">
        <v>129</v>
      </c>
      <c r="HUQ21" s="16" t="s">
        <v>129</v>
      </c>
      <c r="HUS21" s="16" t="s">
        <v>129</v>
      </c>
      <c r="HUU21" s="16" t="s">
        <v>129</v>
      </c>
      <c r="HUW21" s="16" t="s">
        <v>129</v>
      </c>
      <c r="HUY21" s="16" t="s">
        <v>129</v>
      </c>
      <c r="HVA21" s="16" t="s">
        <v>129</v>
      </c>
      <c r="HVC21" s="16" t="s">
        <v>129</v>
      </c>
      <c r="HVE21" s="16" t="s">
        <v>129</v>
      </c>
      <c r="HVG21" s="16" t="s">
        <v>129</v>
      </c>
      <c r="HVI21" s="16" t="s">
        <v>129</v>
      </c>
      <c r="HVK21" s="16" t="s">
        <v>129</v>
      </c>
      <c r="HVM21" s="16" t="s">
        <v>129</v>
      </c>
      <c r="HVO21" s="16" t="s">
        <v>129</v>
      </c>
      <c r="HVQ21" s="16" t="s">
        <v>129</v>
      </c>
      <c r="HVS21" s="16" t="s">
        <v>129</v>
      </c>
      <c r="HVU21" s="16" t="s">
        <v>129</v>
      </c>
      <c r="HVW21" s="16" t="s">
        <v>129</v>
      </c>
      <c r="HVY21" s="16" t="s">
        <v>129</v>
      </c>
      <c r="HWA21" s="16" t="s">
        <v>129</v>
      </c>
      <c r="HWC21" s="16" t="s">
        <v>129</v>
      </c>
      <c r="HWE21" s="16" t="s">
        <v>129</v>
      </c>
      <c r="HWG21" s="16" t="s">
        <v>129</v>
      </c>
      <c r="HWI21" s="16" t="s">
        <v>129</v>
      </c>
      <c r="HWK21" s="16" t="s">
        <v>129</v>
      </c>
      <c r="HWM21" s="16" t="s">
        <v>129</v>
      </c>
      <c r="HWO21" s="16" t="s">
        <v>129</v>
      </c>
      <c r="HWQ21" s="16" t="s">
        <v>129</v>
      </c>
      <c r="HWS21" s="16" t="s">
        <v>129</v>
      </c>
      <c r="HWU21" s="16" t="s">
        <v>129</v>
      </c>
      <c r="HWW21" s="16" t="s">
        <v>129</v>
      </c>
      <c r="HWY21" s="16" t="s">
        <v>129</v>
      </c>
      <c r="HXA21" s="16" t="s">
        <v>129</v>
      </c>
      <c r="HXC21" s="16" t="s">
        <v>129</v>
      </c>
      <c r="HXE21" s="16" t="s">
        <v>129</v>
      </c>
      <c r="HXG21" s="16" t="s">
        <v>129</v>
      </c>
      <c r="HXI21" s="16" t="s">
        <v>129</v>
      </c>
      <c r="HXK21" s="16" t="s">
        <v>129</v>
      </c>
      <c r="HXM21" s="16" t="s">
        <v>129</v>
      </c>
      <c r="HXO21" s="16" t="s">
        <v>129</v>
      </c>
      <c r="HXQ21" s="16" t="s">
        <v>129</v>
      </c>
      <c r="HXS21" s="16" t="s">
        <v>129</v>
      </c>
      <c r="HXU21" s="16" t="s">
        <v>129</v>
      </c>
      <c r="HXW21" s="16" t="s">
        <v>129</v>
      </c>
      <c r="HXY21" s="16" t="s">
        <v>129</v>
      </c>
      <c r="HYA21" s="16" t="s">
        <v>129</v>
      </c>
      <c r="HYC21" s="16" t="s">
        <v>129</v>
      </c>
      <c r="HYE21" s="16" t="s">
        <v>129</v>
      </c>
      <c r="HYG21" s="16" t="s">
        <v>129</v>
      </c>
      <c r="HYI21" s="16" t="s">
        <v>129</v>
      </c>
      <c r="HYK21" s="16" t="s">
        <v>129</v>
      </c>
      <c r="HYM21" s="16" t="s">
        <v>129</v>
      </c>
      <c r="HYO21" s="16" t="s">
        <v>129</v>
      </c>
      <c r="HYQ21" s="16" t="s">
        <v>129</v>
      </c>
      <c r="HYS21" s="16" t="s">
        <v>129</v>
      </c>
      <c r="HYU21" s="16" t="s">
        <v>129</v>
      </c>
      <c r="HYW21" s="16" t="s">
        <v>129</v>
      </c>
      <c r="HYY21" s="16" t="s">
        <v>129</v>
      </c>
      <c r="HZA21" s="16" t="s">
        <v>129</v>
      </c>
      <c r="HZC21" s="16" t="s">
        <v>129</v>
      </c>
      <c r="HZE21" s="16" t="s">
        <v>129</v>
      </c>
      <c r="HZG21" s="16" t="s">
        <v>129</v>
      </c>
      <c r="HZI21" s="16" t="s">
        <v>129</v>
      </c>
      <c r="HZK21" s="16" t="s">
        <v>129</v>
      </c>
      <c r="HZM21" s="16" t="s">
        <v>129</v>
      </c>
      <c r="HZO21" s="16" t="s">
        <v>129</v>
      </c>
      <c r="HZQ21" s="16" t="s">
        <v>129</v>
      </c>
      <c r="HZS21" s="16" t="s">
        <v>129</v>
      </c>
      <c r="HZU21" s="16" t="s">
        <v>129</v>
      </c>
      <c r="HZW21" s="16" t="s">
        <v>129</v>
      </c>
      <c r="HZY21" s="16" t="s">
        <v>129</v>
      </c>
      <c r="IAA21" s="16" t="s">
        <v>129</v>
      </c>
      <c r="IAC21" s="16" t="s">
        <v>129</v>
      </c>
      <c r="IAE21" s="16" t="s">
        <v>129</v>
      </c>
      <c r="IAG21" s="16" t="s">
        <v>129</v>
      </c>
      <c r="IAI21" s="16" t="s">
        <v>129</v>
      </c>
      <c r="IAK21" s="16" t="s">
        <v>129</v>
      </c>
      <c r="IAM21" s="16" t="s">
        <v>129</v>
      </c>
      <c r="IAO21" s="16" t="s">
        <v>129</v>
      </c>
      <c r="IAQ21" s="16" t="s">
        <v>129</v>
      </c>
      <c r="IAS21" s="16" t="s">
        <v>129</v>
      </c>
      <c r="IAU21" s="16" t="s">
        <v>129</v>
      </c>
      <c r="IAW21" s="16" t="s">
        <v>129</v>
      </c>
      <c r="IAY21" s="16" t="s">
        <v>129</v>
      </c>
      <c r="IBA21" s="16" t="s">
        <v>129</v>
      </c>
      <c r="IBC21" s="16" t="s">
        <v>129</v>
      </c>
      <c r="IBE21" s="16" t="s">
        <v>129</v>
      </c>
      <c r="IBG21" s="16" t="s">
        <v>129</v>
      </c>
      <c r="IBI21" s="16" t="s">
        <v>129</v>
      </c>
      <c r="IBK21" s="16" t="s">
        <v>129</v>
      </c>
      <c r="IBM21" s="16" t="s">
        <v>129</v>
      </c>
      <c r="IBO21" s="16" t="s">
        <v>129</v>
      </c>
      <c r="IBQ21" s="16" t="s">
        <v>129</v>
      </c>
      <c r="IBS21" s="16" t="s">
        <v>129</v>
      </c>
      <c r="IBU21" s="16" t="s">
        <v>129</v>
      </c>
      <c r="IBW21" s="16" t="s">
        <v>129</v>
      </c>
      <c r="IBY21" s="16" t="s">
        <v>129</v>
      </c>
      <c r="ICA21" s="16" t="s">
        <v>129</v>
      </c>
      <c r="ICC21" s="16" t="s">
        <v>129</v>
      </c>
      <c r="ICE21" s="16" t="s">
        <v>129</v>
      </c>
      <c r="ICG21" s="16" t="s">
        <v>129</v>
      </c>
      <c r="ICI21" s="16" t="s">
        <v>129</v>
      </c>
      <c r="ICK21" s="16" t="s">
        <v>129</v>
      </c>
      <c r="ICM21" s="16" t="s">
        <v>129</v>
      </c>
      <c r="ICO21" s="16" t="s">
        <v>129</v>
      </c>
      <c r="ICQ21" s="16" t="s">
        <v>129</v>
      </c>
      <c r="ICS21" s="16" t="s">
        <v>129</v>
      </c>
      <c r="ICU21" s="16" t="s">
        <v>129</v>
      </c>
      <c r="ICW21" s="16" t="s">
        <v>129</v>
      </c>
      <c r="ICY21" s="16" t="s">
        <v>129</v>
      </c>
      <c r="IDA21" s="16" t="s">
        <v>129</v>
      </c>
      <c r="IDC21" s="16" t="s">
        <v>129</v>
      </c>
      <c r="IDE21" s="16" t="s">
        <v>129</v>
      </c>
      <c r="IDG21" s="16" t="s">
        <v>129</v>
      </c>
      <c r="IDI21" s="16" t="s">
        <v>129</v>
      </c>
      <c r="IDK21" s="16" t="s">
        <v>129</v>
      </c>
      <c r="IDM21" s="16" t="s">
        <v>129</v>
      </c>
      <c r="IDO21" s="16" t="s">
        <v>129</v>
      </c>
      <c r="IDQ21" s="16" t="s">
        <v>129</v>
      </c>
      <c r="IDS21" s="16" t="s">
        <v>129</v>
      </c>
      <c r="IDU21" s="16" t="s">
        <v>129</v>
      </c>
      <c r="IDW21" s="16" t="s">
        <v>129</v>
      </c>
      <c r="IDY21" s="16" t="s">
        <v>129</v>
      </c>
      <c r="IEA21" s="16" t="s">
        <v>129</v>
      </c>
      <c r="IEC21" s="16" t="s">
        <v>129</v>
      </c>
      <c r="IEE21" s="16" t="s">
        <v>129</v>
      </c>
      <c r="IEG21" s="16" t="s">
        <v>129</v>
      </c>
      <c r="IEI21" s="16" t="s">
        <v>129</v>
      </c>
      <c r="IEK21" s="16" t="s">
        <v>129</v>
      </c>
      <c r="IEM21" s="16" t="s">
        <v>129</v>
      </c>
      <c r="IEO21" s="16" t="s">
        <v>129</v>
      </c>
      <c r="IEQ21" s="16" t="s">
        <v>129</v>
      </c>
      <c r="IES21" s="16" t="s">
        <v>129</v>
      </c>
      <c r="IEU21" s="16" t="s">
        <v>129</v>
      </c>
      <c r="IEW21" s="16" t="s">
        <v>129</v>
      </c>
      <c r="IEY21" s="16" t="s">
        <v>129</v>
      </c>
      <c r="IFA21" s="16" t="s">
        <v>129</v>
      </c>
      <c r="IFC21" s="16" t="s">
        <v>129</v>
      </c>
      <c r="IFE21" s="16" t="s">
        <v>129</v>
      </c>
      <c r="IFG21" s="16" t="s">
        <v>129</v>
      </c>
      <c r="IFI21" s="16" t="s">
        <v>129</v>
      </c>
      <c r="IFK21" s="16" t="s">
        <v>129</v>
      </c>
      <c r="IFM21" s="16" t="s">
        <v>129</v>
      </c>
      <c r="IFO21" s="16" t="s">
        <v>129</v>
      </c>
      <c r="IFQ21" s="16" t="s">
        <v>129</v>
      </c>
      <c r="IFS21" s="16" t="s">
        <v>129</v>
      </c>
      <c r="IFU21" s="16" t="s">
        <v>129</v>
      </c>
      <c r="IFW21" s="16" t="s">
        <v>129</v>
      </c>
      <c r="IFY21" s="16" t="s">
        <v>129</v>
      </c>
      <c r="IGA21" s="16" t="s">
        <v>129</v>
      </c>
      <c r="IGC21" s="16" t="s">
        <v>129</v>
      </c>
      <c r="IGE21" s="16" t="s">
        <v>129</v>
      </c>
      <c r="IGG21" s="16" t="s">
        <v>129</v>
      </c>
      <c r="IGI21" s="16" t="s">
        <v>129</v>
      </c>
      <c r="IGK21" s="16" t="s">
        <v>129</v>
      </c>
      <c r="IGM21" s="16" t="s">
        <v>129</v>
      </c>
      <c r="IGO21" s="16" t="s">
        <v>129</v>
      </c>
      <c r="IGQ21" s="16" t="s">
        <v>129</v>
      </c>
      <c r="IGS21" s="16" t="s">
        <v>129</v>
      </c>
      <c r="IGU21" s="16" t="s">
        <v>129</v>
      </c>
      <c r="IGW21" s="16" t="s">
        <v>129</v>
      </c>
      <c r="IGY21" s="16" t="s">
        <v>129</v>
      </c>
      <c r="IHA21" s="16" t="s">
        <v>129</v>
      </c>
      <c r="IHC21" s="16" t="s">
        <v>129</v>
      </c>
      <c r="IHE21" s="16" t="s">
        <v>129</v>
      </c>
      <c r="IHG21" s="16" t="s">
        <v>129</v>
      </c>
      <c r="IHI21" s="16" t="s">
        <v>129</v>
      </c>
      <c r="IHK21" s="16" t="s">
        <v>129</v>
      </c>
      <c r="IHM21" s="16" t="s">
        <v>129</v>
      </c>
      <c r="IHO21" s="16" t="s">
        <v>129</v>
      </c>
      <c r="IHQ21" s="16" t="s">
        <v>129</v>
      </c>
      <c r="IHS21" s="16" t="s">
        <v>129</v>
      </c>
      <c r="IHU21" s="16" t="s">
        <v>129</v>
      </c>
      <c r="IHW21" s="16" t="s">
        <v>129</v>
      </c>
      <c r="IHY21" s="16" t="s">
        <v>129</v>
      </c>
      <c r="IIA21" s="16" t="s">
        <v>129</v>
      </c>
      <c r="IIC21" s="16" t="s">
        <v>129</v>
      </c>
      <c r="IIE21" s="16" t="s">
        <v>129</v>
      </c>
      <c r="IIG21" s="16" t="s">
        <v>129</v>
      </c>
      <c r="III21" s="16" t="s">
        <v>129</v>
      </c>
      <c r="IIK21" s="16" t="s">
        <v>129</v>
      </c>
      <c r="IIM21" s="16" t="s">
        <v>129</v>
      </c>
      <c r="IIO21" s="16" t="s">
        <v>129</v>
      </c>
      <c r="IIQ21" s="16" t="s">
        <v>129</v>
      </c>
      <c r="IIS21" s="16" t="s">
        <v>129</v>
      </c>
      <c r="IIU21" s="16" t="s">
        <v>129</v>
      </c>
      <c r="IIW21" s="16" t="s">
        <v>129</v>
      </c>
      <c r="IIY21" s="16" t="s">
        <v>129</v>
      </c>
      <c r="IJA21" s="16" t="s">
        <v>129</v>
      </c>
      <c r="IJC21" s="16" t="s">
        <v>129</v>
      </c>
      <c r="IJE21" s="16" t="s">
        <v>129</v>
      </c>
      <c r="IJG21" s="16" t="s">
        <v>129</v>
      </c>
      <c r="IJI21" s="16" t="s">
        <v>129</v>
      </c>
      <c r="IJK21" s="16" t="s">
        <v>129</v>
      </c>
      <c r="IJM21" s="16" t="s">
        <v>129</v>
      </c>
      <c r="IJO21" s="16" t="s">
        <v>129</v>
      </c>
      <c r="IJQ21" s="16" t="s">
        <v>129</v>
      </c>
      <c r="IJS21" s="16" t="s">
        <v>129</v>
      </c>
      <c r="IJU21" s="16" t="s">
        <v>129</v>
      </c>
      <c r="IJW21" s="16" t="s">
        <v>129</v>
      </c>
      <c r="IJY21" s="16" t="s">
        <v>129</v>
      </c>
      <c r="IKA21" s="16" t="s">
        <v>129</v>
      </c>
      <c r="IKC21" s="16" t="s">
        <v>129</v>
      </c>
      <c r="IKE21" s="16" t="s">
        <v>129</v>
      </c>
      <c r="IKG21" s="16" t="s">
        <v>129</v>
      </c>
      <c r="IKI21" s="16" t="s">
        <v>129</v>
      </c>
      <c r="IKK21" s="16" t="s">
        <v>129</v>
      </c>
      <c r="IKM21" s="16" t="s">
        <v>129</v>
      </c>
      <c r="IKO21" s="16" t="s">
        <v>129</v>
      </c>
      <c r="IKQ21" s="16" t="s">
        <v>129</v>
      </c>
      <c r="IKS21" s="16" t="s">
        <v>129</v>
      </c>
      <c r="IKU21" s="16" t="s">
        <v>129</v>
      </c>
      <c r="IKW21" s="16" t="s">
        <v>129</v>
      </c>
      <c r="IKY21" s="16" t="s">
        <v>129</v>
      </c>
      <c r="ILA21" s="16" t="s">
        <v>129</v>
      </c>
      <c r="ILC21" s="16" t="s">
        <v>129</v>
      </c>
      <c r="ILE21" s="16" t="s">
        <v>129</v>
      </c>
      <c r="ILG21" s="16" t="s">
        <v>129</v>
      </c>
      <c r="ILI21" s="16" t="s">
        <v>129</v>
      </c>
      <c r="ILK21" s="16" t="s">
        <v>129</v>
      </c>
      <c r="ILM21" s="16" t="s">
        <v>129</v>
      </c>
      <c r="ILO21" s="16" t="s">
        <v>129</v>
      </c>
      <c r="ILQ21" s="16" t="s">
        <v>129</v>
      </c>
      <c r="ILS21" s="16" t="s">
        <v>129</v>
      </c>
      <c r="ILU21" s="16" t="s">
        <v>129</v>
      </c>
      <c r="ILW21" s="16" t="s">
        <v>129</v>
      </c>
      <c r="ILY21" s="16" t="s">
        <v>129</v>
      </c>
      <c r="IMA21" s="16" t="s">
        <v>129</v>
      </c>
      <c r="IMC21" s="16" t="s">
        <v>129</v>
      </c>
      <c r="IME21" s="16" t="s">
        <v>129</v>
      </c>
      <c r="IMG21" s="16" t="s">
        <v>129</v>
      </c>
      <c r="IMI21" s="16" t="s">
        <v>129</v>
      </c>
      <c r="IMK21" s="16" t="s">
        <v>129</v>
      </c>
      <c r="IMM21" s="16" t="s">
        <v>129</v>
      </c>
      <c r="IMO21" s="16" t="s">
        <v>129</v>
      </c>
      <c r="IMQ21" s="16" t="s">
        <v>129</v>
      </c>
      <c r="IMS21" s="16" t="s">
        <v>129</v>
      </c>
      <c r="IMU21" s="16" t="s">
        <v>129</v>
      </c>
      <c r="IMW21" s="16" t="s">
        <v>129</v>
      </c>
      <c r="IMY21" s="16" t="s">
        <v>129</v>
      </c>
      <c r="INA21" s="16" t="s">
        <v>129</v>
      </c>
      <c r="INC21" s="16" t="s">
        <v>129</v>
      </c>
      <c r="INE21" s="16" t="s">
        <v>129</v>
      </c>
      <c r="ING21" s="16" t="s">
        <v>129</v>
      </c>
      <c r="INI21" s="16" t="s">
        <v>129</v>
      </c>
      <c r="INK21" s="16" t="s">
        <v>129</v>
      </c>
      <c r="INM21" s="16" t="s">
        <v>129</v>
      </c>
      <c r="INO21" s="16" t="s">
        <v>129</v>
      </c>
      <c r="INQ21" s="16" t="s">
        <v>129</v>
      </c>
      <c r="INS21" s="16" t="s">
        <v>129</v>
      </c>
      <c r="INU21" s="16" t="s">
        <v>129</v>
      </c>
      <c r="INW21" s="16" t="s">
        <v>129</v>
      </c>
      <c r="INY21" s="16" t="s">
        <v>129</v>
      </c>
      <c r="IOA21" s="16" t="s">
        <v>129</v>
      </c>
      <c r="IOC21" s="16" t="s">
        <v>129</v>
      </c>
      <c r="IOE21" s="16" t="s">
        <v>129</v>
      </c>
      <c r="IOG21" s="16" t="s">
        <v>129</v>
      </c>
      <c r="IOI21" s="16" t="s">
        <v>129</v>
      </c>
      <c r="IOK21" s="16" t="s">
        <v>129</v>
      </c>
      <c r="IOM21" s="16" t="s">
        <v>129</v>
      </c>
      <c r="IOO21" s="16" t="s">
        <v>129</v>
      </c>
      <c r="IOQ21" s="16" t="s">
        <v>129</v>
      </c>
      <c r="IOS21" s="16" t="s">
        <v>129</v>
      </c>
      <c r="IOU21" s="16" t="s">
        <v>129</v>
      </c>
      <c r="IOW21" s="16" t="s">
        <v>129</v>
      </c>
      <c r="IOY21" s="16" t="s">
        <v>129</v>
      </c>
      <c r="IPA21" s="16" t="s">
        <v>129</v>
      </c>
      <c r="IPC21" s="16" t="s">
        <v>129</v>
      </c>
      <c r="IPE21" s="16" t="s">
        <v>129</v>
      </c>
      <c r="IPG21" s="16" t="s">
        <v>129</v>
      </c>
      <c r="IPI21" s="16" t="s">
        <v>129</v>
      </c>
      <c r="IPK21" s="16" t="s">
        <v>129</v>
      </c>
      <c r="IPM21" s="16" t="s">
        <v>129</v>
      </c>
      <c r="IPO21" s="16" t="s">
        <v>129</v>
      </c>
      <c r="IPQ21" s="16" t="s">
        <v>129</v>
      </c>
      <c r="IPS21" s="16" t="s">
        <v>129</v>
      </c>
      <c r="IPU21" s="16" t="s">
        <v>129</v>
      </c>
      <c r="IPW21" s="16" t="s">
        <v>129</v>
      </c>
      <c r="IPY21" s="16" t="s">
        <v>129</v>
      </c>
      <c r="IQA21" s="16" t="s">
        <v>129</v>
      </c>
      <c r="IQC21" s="16" t="s">
        <v>129</v>
      </c>
      <c r="IQE21" s="16" t="s">
        <v>129</v>
      </c>
      <c r="IQG21" s="16" t="s">
        <v>129</v>
      </c>
      <c r="IQI21" s="16" t="s">
        <v>129</v>
      </c>
      <c r="IQK21" s="16" t="s">
        <v>129</v>
      </c>
      <c r="IQM21" s="16" t="s">
        <v>129</v>
      </c>
      <c r="IQO21" s="16" t="s">
        <v>129</v>
      </c>
      <c r="IQQ21" s="16" t="s">
        <v>129</v>
      </c>
      <c r="IQS21" s="16" t="s">
        <v>129</v>
      </c>
      <c r="IQU21" s="16" t="s">
        <v>129</v>
      </c>
      <c r="IQW21" s="16" t="s">
        <v>129</v>
      </c>
      <c r="IQY21" s="16" t="s">
        <v>129</v>
      </c>
      <c r="IRA21" s="16" t="s">
        <v>129</v>
      </c>
      <c r="IRC21" s="16" t="s">
        <v>129</v>
      </c>
      <c r="IRE21" s="16" t="s">
        <v>129</v>
      </c>
      <c r="IRG21" s="16" t="s">
        <v>129</v>
      </c>
      <c r="IRI21" s="16" t="s">
        <v>129</v>
      </c>
      <c r="IRK21" s="16" t="s">
        <v>129</v>
      </c>
      <c r="IRM21" s="16" t="s">
        <v>129</v>
      </c>
      <c r="IRO21" s="16" t="s">
        <v>129</v>
      </c>
      <c r="IRQ21" s="16" t="s">
        <v>129</v>
      </c>
      <c r="IRS21" s="16" t="s">
        <v>129</v>
      </c>
      <c r="IRU21" s="16" t="s">
        <v>129</v>
      </c>
      <c r="IRW21" s="16" t="s">
        <v>129</v>
      </c>
      <c r="IRY21" s="16" t="s">
        <v>129</v>
      </c>
      <c r="ISA21" s="16" t="s">
        <v>129</v>
      </c>
      <c r="ISC21" s="16" t="s">
        <v>129</v>
      </c>
      <c r="ISE21" s="16" t="s">
        <v>129</v>
      </c>
      <c r="ISG21" s="16" t="s">
        <v>129</v>
      </c>
      <c r="ISI21" s="16" t="s">
        <v>129</v>
      </c>
      <c r="ISK21" s="16" t="s">
        <v>129</v>
      </c>
      <c r="ISM21" s="16" t="s">
        <v>129</v>
      </c>
      <c r="ISO21" s="16" t="s">
        <v>129</v>
      </c>
      <c r="ISQ21" s="16" t="s">
        <v>129</v>
      </c>
      <c r="ISS21" s="16" t="s">
        <v>129</v>
      </c>
      <c r="ISU21" s="16" t="s">
        <v>129</v>
      </c>
      <c r="ISW21" s="16" t="s">
        <v>129</v>
      </c>
      <c r="ISY21" s="16" t="s">
        <v>129</v>
      </c>
      <c r="ITA21" s="16" t="s">
        <v>129</v>
      </c>
      <c r="ITC21" s="16" t="s">
        <v>129</v>
      </c>
      <c r="ITE21" s="16" t="s">
        <v>129</v>
      </c>
      <c r="ITG21" s="16" t="s">
        <v>129</v>
      </c>
      <c r="ITI21" s="16" t="s">
        <v>129</v>
      </c>
      <c r="ITK21" s="16" t="s">
        <v>129</v>
      </c>
      <c r="ITM21" s="16" t="s">
        <v>129</v>
      </c>
      <c r="ITO21" s="16" t="s">
        <v>129</v>
      </c>
      <c r="ITQ21" s="16" t="s">
        <v>129</v>
      </c>
      <c r="ITS21" s="16" t="s">
        <v>129</v>
      </c>
      <c r="ITU21" s="16" t="s">
        <v>129</v>
      </c>
      <c r="ITW21" s="16" t="s">
        <v>129</v>
      </c>
      <c r="ITY21" s="16" t="s">
        <v>129</v>
      </c>
      <c r="IUA21" s="16" t="s">
        <v>129</v>
      </c>
      <c r="IUC21" s="16" t="s">
        <v>129</v>
      </c>
      <c r="IUE21" s="16" t="s">
        <v>129</v>
      </c>
      <c r="IUG21" s="16" t="s">
        <v>129</v>
      </c>
      <c r="IUI21" s="16" t="s">
        <v>129</v>
      </c>
      <c r="IUK21" s="16" t="s">
        <v>129</v>
      </c>
      <c r="IUM21" s="16" t="s">
        <v>129</v>
      </c>
      <c r="IUO21" s="16" t="s">
        <v>129</v>
      </c>
      <c r="IUQ21" s="16" t="s">
        <v>129</v>
      </c>
      <c r="IUS21" s="16" t="s">
        <v>129</v>
      </c>
      <c r="IUU21" s="16" t="s">
        <v>129</v>
      </c>
      <c r="IUW21" s="16" t="s">
        <v>129</v>
      </c>
      <c r="IUY21" s="16" t="s">
        <v>129</v>
      </c>
      <c r="IVA21" s="16" t="s">
        <v>129</v>
      </c>
      <c r="IVC21" s="16" t="s">
        <v>129</v>
      </c>
      <c r="IVE21" s="16" t="s">
        <v>129</v>
      </c>
      <c r="IVG21" s="16" t="s">
        <v>129</v>
      </c>
      <c r="IVI21" s="16" t="s">
        <v>129</v>
      </c>
      <c r="IVK21" s="16" t="s">
        <v>129</v>
      </c>
      <c r="IVM21" s="16" t="s">
        <v>129</v>
      </c>
      <c r="IVO21" s="16" t="s">
        <v>129</v>
      </c>
      <c r="IVQ21" s="16" t="s">
        <v>129</v>
      </c>
      <c r="IVS21" s="16" t="s">
        <v>129</v>
      </c>
      <c r="IVU21" s="16" t="s">
        <v>129</v>
      </c>
      <c r="IVW21" s="16" t="s">
        <v>129</v>
      </c>
      <c r="IVY21" s="16" t="s">
        <v>129</v>
      </c>
      <c r="IWA21" s="16" t="s">
        <v>129</v>
      </c>
      <c r="IWC21" s="16" t="s">
        <v>129</v>
      </c>
      <c r="IWE21" s="16" t="s">
        <v>129</v>
      </c>
      <c r="IWG21" s="16" t="s">
        <v>129</v>
      </c>
      <c r="IWI21" s="16" t="s">
        <v>129</v>
      </c>
      <c r="IWK21" s="16" t="s">
        <v>129</v>
      </c>
      <c r="IWM21" s="16" t="s">
        <v>129</v>
      </c>
      <c r="IWO21" s="16" t="s">
        <v>129</v>
      </c>
      <c r="IWQ21" s="16" t="s">
        <v>129</v>
      </c>
      <c r="IWS21" s="16" t="s">
        <v>129</v>
      </c>
      <c r="IWU21" s="16" t="s">
        <v>129</v>
      </c>
      <c r="IWW21" s="16" t="s">
        <v>129</v>
      </c>
      <c r="IWY21" s="16" t="s">
        <v>129</v>
      </c>
      <c r="IXA21" s="16" t="s">
        <v>129</v>
      </c>
      <c r="IXC21" s="16" t="s">
        <v>129</v>
      </c>
      <c r="IXE21" s="16" t="s">
        <v>129</v>
      </c>
      <c r="IXG21" s="16" t="s">
        <v>129</v>
      </c>
      <c r="IXI21" s="16" t="s">
        <v>129</v>
      </c>
      <c r="IXK21" s="16" t="s">
        <v>129</v>
      </c>
      <c r="IXM21" s="16" t="s">
        <v>129</v>
      </c>
      <c r="IXO21" s="16" t="s">
        <v>129</v>
      </c>
      <c r="IXQ21" s="16" t="s">
        <v>129</v>
      </c>
      <c r="IXS21" s="16" t="s">
        <v>129</v>
      </c>
      <c r="IXU21" s="16" t="s">
        <v>129</v>
      </c>
      <c r="IXW21" s="16" t="s">
        <v>129</v>
      </c>
      <c r="IXY21" s="16" t="s">
        <v>129</v>
      </c>
      <c r="IYA21" s="16" t="s">
        <v>129</v>
      </c>
      <c r="IYC21" s="16" t="s">
        <v>129</v>
      </c>
      <c r="IYE21" s="16" t="s">
        <v>129</v>
      </c>
      <c r="IYG21" s="16" t="s">
        <v>129</v>
      </c>
      <c r="IYI21" s="16" t="s">
        <v>129</v>
      </c>
      <c r="IYK21" s="16" t="s">
        <v>129</v>
      </c>
      <c r="IYM21" s="16" t="s">
        <v>129</v>
      </c>
      <c r="IYO21" s="16" t="s">
        <v>129</v>
      </c>
      <c r="IYQ21" s="16" t="s">
        <v>129</v>
      </c>
      <c r="IYS21" s="16" t="s">
        <v>129</v>
      </c>
      <c r="IYU21" s="16" t="s">
        <v>129</v>
      </c>
      <c r="IYW21" s="16" t="s">
        <v>129</v>
      </c>
      <c r="IYY21" s="16" t="s">
        <v>129</v>
      </c>
      <c r="IZA21" s="16" t="s">
        <v>129</v>
      </c>
      <c r="IZC21" s="16" t="s">
        <v>129</v>
      </c>
      <c r="IZE21" s="16" t="s">
        <v>129</v>
      </c>
      <c r="IZG21" s="16" t="s">
        <v>129</v>
      </c>
      <c r="IZI21" s="16" t="s">
        <v>129</v>
      </c>
      <c r="IZK21" s="16" t="s">
        <v>129</v>
      </c>
      <c r="IZM21" s="16" t="s">
        <v>129</v>
      </c>
      <c r="IZO21" s="16" t="s">
        <v>129</v>
      </c>
      <c r="IZQ21" s="16" t="s">
        <v>129</v>
      </c>
      <c r="IZS21" s="16" t="s">
        <v>129</v>
      </c>
      <c r="IZU21" s="16" t="s">
        <v>129</v>
      </c>
      <c r="IZW21" s="16" t="s">
        <v>129</v>
      </c>
      <c r="IZY21" s="16" t="s">
        <v>129</v>
      </c>
      <c r="JAA21" s="16" t="s">
        <v>129</v>
      </c>
      <c r="JAC21" s="16" t="s">
        <v>129</v>
      </c>
      <c r="JAE21" s="16" t="s">
        <v>129</v>
      </c>
      <c r="JAG21" s="16" t="s">
        <v>129</v>
      </c>
      <c r="JAI21" s="16" t="s">
        <v>129</v>
      </c>
      <c r="JAK21" s="16" t="s">
        <v>129</v>
      </c>
      <c r="JAM21" s="16" t="s">
        <v>129</v>
      </c>
      <c r="JAO21" s="16" t="s">
        <v>129</v>
      </c>
      <c r="JAQ21" s="16" t="s">
        <v>129</v>
      </c>
      <c r="JAS21" s="16" t="s">
        <v>129</v>
      </c>
      <c r="JAU21" s="16" t="s">
        <v>129</v>
      </c>
      <c r="JAW21" s="16" t="s">
        <v>129</v>
      </c>
      <c r="JAY21" s="16" t="s">
        <v>129</v>
      </c>
      <c r="JBA21" s="16" t="s">
        <v>129</v>
      </c>
      <c r="JBC21" s="16" t="s">
        <v>129</v>
      </c>
      <c r="JBE21" s="16" t="s">
        <v>129</v>
      </c>
      <c r="JBG21" s="16" t="s">
        <v>129</v>
      </c>
      <c r="JBI21" s="16" t="s">
        <v>129</v>
      </c>
      <c r="JBK21" s="16" t="s">
        <v>129</v>
      </c>
      <c r="JBM21" s="16" t="s">
        <v>129</v>
      </c>
      <c r="JBO21" s="16" t="s">
        <v>129</v>
      </c>
      <c r="JBQ21" s="16" t="s">
        <v>129</v>
      </c>
      <c r="JBS21" s="16" t="s">
        <v>129</v>
      </c>
      <c r="JBU21" s="16" t="s">
        <v>129</v>
      </c>
      <c r="JBW21" s="16" t="s">
        <v>129</v>
      </c>
      <c r="JBY21" s="16" t="s">
        <v>129</v>
      </c>
      <c r="JCA21" s="16" t="s">
        <v>129</v>
      </c>
      <c r="JCC21" s="16" t="s">
        <v>129</v>
      </c>
      <c r="JCE21" s="16" t="s">
        <v>129</v>
      </c>
      <c r="JCG21" s="16" t="s">
        <v>129</v>
      </c>
      <c r="JCI21" s="16" t="s">
        <v>129</v>
      </c>
      <c r="JCK21" s="16" t="s">
        <v>129</v>
      </c>
      <c r="JCM21" s="16" t="s">
        <v>129</v>
      </c>
      <c r="JCO21" s="16" t="s">
        <v>129</v>
      </c>
      <c r="JCQ21" s="16" t="s">
        <v>129</v>
      </c>
      <c r="JCS21" s="16" t="s">
        <v>129</v>
      </c>
      <c r="JCU21" s="16" t="s">
        <v>129</v>
      </c>
      <c r="JCW21" s="16" t="s">
        <v>129</v>
      </c>
      <c r="JCY21" s="16" t="s">
        <v>129</v>
      </c>
      <c r="JDA21" s="16" t="s">
        <v>129</v>
      </c>
      <c r="JDC21" s="16" t="s">
        <v>129</v>
      </c>
      <c r="JDE21" s="16" t="s">
        <v>129</v>
      </c>
      <c r="JDG21" s="16" t="s">
        <v>129</v>
      </c>
      <c r="JDI21" s="16" t="s">
        <v>129</v>
      </c>
      <c r="JDK21" s="16" t="s">
        <v>129</v>
      </c>
      <c r="JDM21" s="16" t="s">
        <v>129</v>
      </c>
      <c r="JDO21" s="16" t="s">
        <v>129</v>
      </c>
      <c r="JDQ21" s="16" t="s">
        <v>129</v>
      </c>
      <c r="JDS21" s="16" t="s">
        <v>129</v>
      </c>
      <c r="JDU21" s="16" t="s">
        <v>129</v>
      </c>
      <c r="JDW21" s="16" t="s">
        <v>129</v>
      </c>
      <c r="JDY21" s="16" t="s">
        <v>129</v>
      </c>
      <c r="JEA21" s="16" t="s">
        <v>129</v>
      </c>
      <c r="JEC21" s="16" t="s">
        <v>129</v>
      </c>
      <c r="JEE21" s="16" t="s">
        <v>129</v>
      </c>
      <c r="JEG21" s="16" t="s">
        <v>129</v>
      </c>
      <c r="JEI21" s="16" t="s">
        <v>129</v>
      </c>
      <c r="JEK21" s="16" t="s">
        <v>129</v>
      </c>
      <c r="JEM21" s="16" t="s">
        <v>129</v>
      </c>
      <c r="JEO21" s="16" t="s">
        <v>129</v>
      </c>
      <c r="JEQ21" s="16" t="s">
        <v>129</v>
      </c>
      <c r="JES21" s="16" t="s">
        <v>129</v>
      </c>
      <c r="JEU21" s="16" t="s">
        <v>129</v>
      </c>
      <c r="JEW21" s="16" t="s">
        <v>129</v>
      </c>
      <c r="JEY21" s="16" t="s">
        <v>129</v>
      </c>
      <c r="JFA21" s="16" t="s">
        <v>129</v>
      </c>
      <c r="JFC21" s="16" t="s">
        <v>129</v>
      </c>
      <c r="JFE21" s="16" t="s">
        <v>129</v>
      </c>
      <c r="JFG21" s="16" t="s">
        <v>129</v>
      </c>
      <c r="JFI21" s="16" t="s">
        <v>129</v>
      </c>
      <c r="JFK21" s="16" t="s">
        <v>129</v>
      </c>
      <c r="JFM21" s="16" t="s">
        <v>129</v>
      </c>
      <c r="JFO21" s="16" t="s">
        <v>129</v>
      </c>
      <c r="JFQ21" s="16" t="s">
        <v>129</v>
      </c>
      <c r="JFS21" s="16" t="s">
        <v>129</v>
      </c>
      <c r="JFU21" s="16" t="s">
        <v>129</v>
      </c>
      <c r="JFW21" s="16" t="s">
        <v>129</v>
      </c>
      <c r="JFY21" s="16" t="s">
        <v>129</v>
      </c>
      <c r="JGA21" s="16" t="s">
        <v>129</v>
      </c>
      <c r="JGC21" s="16" t="s">
        <v>129</v>
      </c>
      <c r="JGE21" s="16" t="s">
        <v>129</v>
      </c>
      <c r="JGG21" s="16" t="s">
        <v>129</v>
      </c>
      <c r="JGI21" s="16" t="s">
        <v>129</v>
      </c>
      <c r="JGK21" s="16" t="s">
        <v>129</v>
      </c>
      <c r="JGM21" s="16" t="s">
        <v>129</v>
      </c>
      <c r="JGO21" s="16" t="s">
        <v>129</v>
      </c>
      <c r="JGQ21" s="16" t="s">
        <v>129</v>
      </c>
      <c r="JGS21" s="16" t="s">
        <v>129</v>
      </c>
      <c r="JGU21" s="16" t="s">
        <v>129</v>
      </c>
      <c r="JGW21" s="16" t="s">
        <v>129</v>
      </c>
      <c r="JGY21" s="16" t="s">
        <v>129</v>
      </c>
      <c r="JHA21" s="16" t="s">
        <v>129</v>
      </c>
      <c r="JHC21" s="16" t="s">
        <v>129</v>
      </c>
      <c r="JHE21" s="16" t="s">
        <v>129</v>
      </c>
      <c r="JHG21" s="16" t="s">
        <v>129</v>
      </c>
      <c r="JHI21" s="16" t="s">
        <v>129</v>
      </c>
      <c r="JHK21" s="16" t="s">
        <v>129</v>
      </c>
      <c r="JHM21" s="16" t="s">
        <v>129</v>
      </c>
      <c r="JHO21" s="16" t="s">
        <v>129</v>
      </c>
      <c r="JHQ21" s="16" t="s">
        <v>129</v>
      </c>
      <c r="JHS21" s="16" t="s">
        <v>129</v>
      </c>
      <c r="JHU21" s="16" t="s">
        <v>129</v>
      </c>
      <c r="JHW21" s="16" t="s">
        <v>129</v>
      </c>
      <c r="JHY21" s="16" t="s">
        <v>129</v>
      </c>
      <c r="JIA21" s="16" t="s">
        <v>129</v>
      </c>
      <c r="JIC21" s="16" t="s">
        <v>129</v>
      </c>
      <c r="JIE21" s="16" t="s">
        <v>129</v>
      </c>
      <c r="JIG21" s="16" t="s">
        <v>129</v>
      </c>
      <c r="JII21" s="16" t="s">
        <v>129</v>
      </c>
      <c r="JIK21" s="16" t="s">
        <v>129</v>
      </c>
      <c r="JIM21" s="16" t="s">
        <v>129</v>
      </c>
      <c r="JIO21" s="16" t="s">
        <v>129</v>
      </c>
      <c r="JIQ21" s="16" t="s">
        <v>129</v>
      </c>
      <c r="JIS21" s="16" t="s">
        <v>129</v>
      </c>
      <c r="JIU21" s="16" t="s">
        <v>129</v>
      </c>
      <c r="JIW21" s="16" t="s">
        <v>129</v>
      </c>
      <c r="JIY21" s="16" t="s">
        <v>129</v>
      </c>
      <c r="JJA21" s="16" t="s">
        <v>129</v>
      </c>
      <c r="JJC21" s="16" t="s">
        <v>129</v>
      </c>
      <c r="JJE21" s="16" t="s">
        <v>129</v>
      </c>
      <c r="JJG21" s="16" t="s">
        <v>129</v>
      </c>
      <c r="JJI21" s="16" t="s">
        <v>129</v>
      </c>
      <c r="JJK21" s="16" t="s">
        <v>129</v>
      </c>
      <c r="JJM21" s="16" t="s">
        <v>129</v>
      </c>
      <c r="JJO21" s="16" t="s">
        <v>129</v>
      </c>
      <c r="JJQ21" s="16" t="s">
        <v>129</v>
      </c>
      <c r="JJS21" s="16" t="s">
        <v>129</v>
      </c>
      <c r="JJU21" s="16" t="s">
        <v>129</v>
      </c>
      <c r="JJW21" s="16" t="s">
        <v>129</v>
      </c>
      <c r="JJY21" s="16" t="s">
        <v>129</v>
      </c>
      <c r="JKA21" s="16" t="s">
        <v>129</v>
      </c>
      <c r="JKC21" s="16" t="s">
        <v>129</v>
      </c>
      <c r="JKE21" s="16" t="s">
        <v>129</v>
      </c>
      <c r="JKG21" s="16" t="s">
        <v>129</v>
      </c>
      <c r="JKI21" s="16" t="s">
        <v>129</v>
      </c>
      <c r="JKK21" s="16" t="s">
        <v>129</v>
      </c>
      <c r="JKM21" s="16" t="s">
        <v>129</v>
      </c>
      <c r="JKO21" s="16" t="s">
        <v>129</v>
      </c>
      <c r="JKQ21" s="16" t="s">
        <v>129</v>
      </c>
      <c r="JKS21" s="16" t="s">
        <v>129</v>
      </c>
      <c r="JKU21" s="16" t="s">
        <v>129</v>
      </c>
      <c r="JKW21" s="16" t="s">
        <v>129</v>
      </c>
      <c r="JKY21" s="16" t="s">
        <v>129</v>
      </c>
      <c r="JLA21" s="16" t="s">
        <v>129</v>
      </c>
      <c r="JLC21" s="16" t="s">
        <v>129</v>
      </c>
      <c r="JLE21" s="16" t="s">
        <v>129</v>
      </c>
      <c r="JLG21" s="16" t="s">
        <v>129</v>
      </c>
      <c r="JLI21" s="16" t="s">
        <v>129</v>
      </c>
      <c r="JLK21" s="16" t="s">
        <v>129</v>
      </c>
      <c r="JLM21" s="16" t="s">
        <v>129</v>
      </c>
      <c r="JLO21" s="16" t="s">
        <v>129</v>
      </c>
      <c r="JLQ21" s="16" t="s">
        <v>129</v>
      </c>
      <c r="JLS21" s="16" t="s">
        <v>129</v>
      </c>
      <c r="JLU21" s="16" t="s">
        <v>129</v>
      </c>
      <c r="JLW21" s="16" t="s">
        <v>129</v>
      </c>
      <c r="JLY21" s="16" t="s">
        <v>129</v>
      </c>
      <c r="JMA21" s="16" t="s">
        <v>129</v>
      </c>
      <c r="JMC21" s="16" t="s">
        <v>129</v>
      </c>
      <c r="JME21" s="16" t="s">
        <v>129</v>
      </c>
      <c r="JMG21" s="16" t="s">
        <v>129</v>
      </c>
      <c r="JMI21" s="16" t="s">
        <v>129</v>
      </c>
      <c r="JMK21" s="16" t="s">
        <v>129</v>
      </c>
      <c r="JMM21" s="16" t="s">
        <v>129</v>
      </c>
      <c r="JMO21" s="16" t="s">
        <v>129</v>
      </c>
      <c r="JMQ21" s="16" t="s">
        <v>129</v>
      </c>
      <c r="JMS21" s="16" t="s">
        <v>129</v>
      </c>
      <c r="JMU21" s="16" t="s">
        <v>129</v>
      </c>
      <c r="JMW21" s="16" t="s">
        <v>129</v>
      </c>
      <c r="JMY21" s="16" t="s">
        <v>129</v>
      </c>
      <c r="JNA21" s="16" t="s">
        <v>129</v>
      </c>
      <c r="JNC21" s="16" t="s">
        <v>129</v>
      </c>
      <c r="JNE21" s="16" t="s">
        <v>129</v>
      </c>
      <c r="JNG21" s="16" t="s">
        <v>129</v>
      </c>
      <c r="JNI21" s="16" t="s">
        <v>129</v>
      </c>
      <c r="JNK21" s="16" t="s">
        <v>129</v>
      </c>
      <c r="JNM21" s="16" t="s">
        <v>129</v>
      </c>
      <c r="JNO21" s="16" t="s">
        <v>129</v>
      </c>
      <c r="JNQ21" s="16" t="s">
        <v>129</v>
      </c>
      <c r="JNS21" s="16" t="s">
        <v>129</v>
      </c>
      <c r="JNU21" s="16" t="s">
        <v>129</v>
      </c>
      <c r="JNW21" s="16" t="s">
        <v>129</v>
      </c>
      <c r="JNY21" s="16" t="s">
        <v>129</v>
      </c>
      <c r="JOA21" s="16" t="s">
        <v>129</v>
      </c>
      <c r="JOC21" s="16" t="s">
        <v>129</v>
      </c>
      <c r="JOE21" s="16" t="s">
        <v>129</v>
      </c>
      <c r="JOG21" s="16" t="s">
        <v>129</v>
      </c>
      <c r="JOI21" s="16" t="s">
        <v>129</v>
      </c>
      <c r="JOK21" s="16" t="s">
        <v>129</v>
      </c>
      <c r="JOM21" s="16" t="s">
        <v>129</v>
      </c>
      <c r="JOO21" s="16" t="s">
        <v>129</v>
      </c>
      <c r="JOQ21" s="16" t="s">
        <v>129</v>
      </c>
      <c r="JOS21" s="16" t="s">
        <v>129</v>
      </c>
      <c r="JOU21" s="16" t="s">
        <v>129</v>
      </c>
      <c r="JOW21" s="16" t="s">
        <v>129</v>
      </c>
      <c r="JOY21" s="16" t="s">
        <v>129</v>
      </c>
      <c r="JPA21" s="16" t="s">
        <v>129</v>
      </c>
      <c r="JPC21" s="16" t="s">
        <v>129</v>
      </c>
      <c r="JPE21" s="16" t="s">
        <v>129</v>
      </c>
      <c r="JPG21" s="16" t="s">
        <v>129</v>
      </c>
      <c r="JPI21" s="16" t="s">
        <v>129</v>
      </c>
      <c r="JPK21" s="16" t="s">
        <v>129</v>
      </c>
      <c r="JPM21" s="16" t="s">
        <v>129</v>
      </c>
      <c r="JPO21" s="16" t="s">
        <v>129</v>
      </c>
      <c r="JPQ21" s="16" t="s">
        <v>129</v>
      </c>
      <c r="JPS21" s="16" t="s">
        <v>129</v>
      </c>
      <c r="JPU21" s="16" t="s">
        <v>129</v>
      </c>
      <c r="JPW21" s="16" t="s">
        <v>129</v>
      </c>
      <c r="JPY21" s="16" t="s">
        <v>129</v>
      </c>
      <c r="JQA21" s="16" t="s">
        <v>129</v>
      </c>
      <c r="JQC21" s="16" t="s">
        <v>129</v>
      </c>
      <c r="JQE21" s="16" t="s">
        <v>129</v>
      </c>
      <c r="JQG21" s="16" t="s">
        <v>129</v>
      </c>
      <c r="JQI21" s="16" t="s">
        <v>129</v>
      </c>
      <c r="JQK21" s="16" t="s">
        <v>129</v>
      </c>
      <c r="JQM21" s="16" t="s">
        <v>129</v>
      </c>
      <c r="JQO21" s="16" t="s">
        <v>129</v>
      </c>
      <c r="JQQ21" s="16" t="s">
        <v>129</v>
      </c>
      <c r="JQS21" s="16" t="s">
        <v>129</v>
      </c>
      <c r="JQU21" s="16" t="s">
        <v>129</v>
      </c>
      <c r="JQW21" s="16" t="s">
        <v>129</v>
      </c>
      <c r="JQY21" s="16" t="s">
        <v>129</v>
      </c>
      <c r="JRA21" s="16" t="s">
        <v>129</v>
      </c>
      <c r="JRC21" s="16" t="s">
        <v>129</v>
      </c>
      <c r="JRE21" s="16" t="s">
        <v>129</v>
      </c>
      <c r="JRG21" s="16" t="s">
        <v>129</v>
      </c>
      <c r="JRI21" s="16" t="s">
        <v>129</v>
      </c>
      <c r="JRK21" s="16" t="s">
        <v>129</v>
      </c>
      <c r="JRM21" s="16" t="s">
        <v>129</v>
      </c>
      <c r="JRO21" s="16" t="s">
        <v>129</v>
      </c>
      <c r="JRQ21" s="16" t="s">
        <v>129</v>
      </c>
      <c r="JRS21" s="16" t="s">
        <v>129</v>
      </c>
      <c r="JRU21" s="16" t="s">
        <v>129</v>
      </c>
      <c r="JRW21" s="16" t="s">
        <v>129</v>
      </c>
      <c r="JRY21" s="16" t="s">
        <v>129</v>
      </c>
      <c r="JSA21" s="16" t="s">
        <v>129</v>
      </c>
      <c r="JSC21" s="16" t="s">
        <v>129</v>
      </c>
      <c r="JSE21" s="16" t="s">
        <v>129</v>
      </c>
      <c r="JSG21" s="16" t="s">
        <v>129</v>
      </c>
      <c r="JSI21" s="16" t="s">
        <v>129</v>
      </c>
      <c r="JSK21" s="16" t="s">
        <v>129</v>
      </c>
      <c r="JSM21" s="16" t="s">
        <v>129</v>
      </c>
      <c r="JSO21" s="16" t="s">
        <v>129</v>
      </c>
      <c r="JSQ21" s="16" t="s">
        <v>129</v>
      </c>
      <c r="JSS21" s="16" t="s">
        <v>129</v>
      </c>
      <c r="JSU21" s="16" t="s">
        <v>129</v>
      </c>
      <c r="JSW21" s="16" t="s">
        <v>129</v>
      </c>
      <c r="JSY21" s="16" t="s">
        <v>129</v>
      </c>
      <c r="JTA21" s="16" t="s">
        <v>129</v>
      </c>
      <c r="JTC21" s="16" t="s">
        <v>129</v>
      </c>
      <c r="JTE21" s="16" t="s">
        <v>129</v>
      </c>
      <c r="JTG21" s="16" t="s">
        <v>129</v>
      </c>
      <c r="JTI21" s="16" t="s">
        <v>129</v>
      </c>
      <c r="JTK21" s="16" t="s">
        <v>129</v>
      </c>
      <c r="JTM21" s="16" t="s">
        <v>129</v>
      </c>
      <c r="JTO21" s="16" t="s">
        <v>129</v>
      </c>
      <c r="JTQ21" s="16" t="s">
        <v>129</v>
      </c>
      <c r="JTS21" s="16" t="s">
        <v>129</v>
      </c>
      <c r="JTU21" s="16" t="s">
        <v>129</v>
      </c>
      <c r="JTW21" s="16" t="s">
        <v>129</v>
      </c>
      <c r="JTY21" s="16" t="s">
        <v>129</v>
      </c>
      <c r="JUA21" s="16" t="s">
        <v>129</v>
      </c>
      <c r="JUC21" s="16" t="s">
        <v>129</v>
      </c>
      <c r="JUE21" s="16" t="s">
        <v>129</v>
      </c>
      <c r="JUG21" s="16" t="s">
        <v>129</v>
      </c>
      <c r="JUI21" s="16" t="s">
        <v>129</v>
      </c>
      <c r="JUK21" s="16" t="s">
        <v>129</v>
      </c>
      <c r="JUM21" s="16" t="s">
        <v>129</v>
      </c>
      <c r="JUO21" s="16" t="s">
        <v>129</v>
      </c>
      <c r="JUQ21" s="16" t="s">
        <v>129</v>
      </c>
      <c r="JUS21" s="16" t="s">
        <v>129</v>
      </c>
      <c r="JUU21" s="16" t="s">
        <v>129</v>
      </c>
      <c r="JUW21" s="16" t="s">
        <v>129</v>
      </c>
      <c r="JUY21" s="16" t="s">
        <v>129</v>
      </c>
      <c r="JVA21" s="16" t="s">
        <v>129</v>
      </c>
      <c r="JVC21" s="16" t="s">
        <v>129</v>
      </c>
      <c r="JVE21" s="16" t="s">
        <v>129</v>
      </c>
      <c r="JVG21" s="16" t="s">
        <v>129</v>
      </c>
      <c r="JVI21" s="16" t="s">
        <v>129</v>
      </c>
      <c r="JVK21" s="16" t="s">
        <v>129</v>
      </c>
      <c r="JVM21" s="16" t="s">
        <v>129</v>
      </c>
      <c r="JVO21" s="16" t="s">
        <v>129</v>
      </c>
      <c r="JVQ21" s="16" t="s">
        <v>129</v>
      </c>
      <c r="JVS21" s="16" t="s">
        <v>129</v>
      </c>
      <c r="JVU21" s="16" t="s">
        <v>129</v>
      </c>
      <c r="JVW21" s="16" t="s">
        <v>129</v>
      </c>
      <c r="JVY21" s="16" t="s">
        <v>129</v>
      </c>
      <c r="JWA21" s="16" t="s">
        <v>129</v>
      </c>
      <c r="JWC21" s="16" t="s">
        <v>129</v>
      </c>
      <c r="JWE21" s="16" t="s">
        <v>129</v>
      </c>
      <c r="JWG21" s="16" t="s">
        <v>129</v>
      </c>
      <c r="JWI21" s="16" t="s">
        <v>129</v>
      </c>
      <c r="JWK21" s="16" t="s">
        <v>129</v>
      </c>
      <c r="JWM21" s="16" t="s">
        <v>129</v>
      </c>
      <c r="JWO21" s="16" t="s">
        <v>129</v>
      </c>
      <c r="JWQ21" s="16" t="s">
        <v>129</v>
      </c>
      <c r="JWS21" s="16" t="s">
        <v>129</v>
      </c>
      <c r="JWU21" s="16" t="s">
        <v>129</v>
      </c>
      <c r="JWW21" s="16" t="s">
        <v>129</v>
      </c>
      <c r="JWY21" s="16" t="s">
        <v>129</v>
      </c>
      <c r="JXA21" s="16" t="s">
        <v>129</v>
      </c>
      <c r="JXC21" s="16" t="s">
        <v>129</v>
      </c>
      <c r="JXE21" s="16" t="s">
        <v>129</v>
      </c>
      <c r="JXG21" s="16" t="s">
        <v>129</v>
      </c>
      <c r="JXI21" s="16" t="s">
        <v>129</v>
      </c>
      <c r="JXK21" s="16" t="s">
        <v>129</v>
      </c>
      <c r="JXM21" s="16" t="s">
        <v>129</v>
      </c>
      <c r="JXO21" s="16" t="s">
        <v>129</v>
      </c>
      <c r="JXQ21" s="16" t="s">
        <v>129</v>
      </c>
      <c r="JXS21" s="16" t="s">
        <v>129</v>
      </c>
      <c r="JXU21" s="16" t="s">
        <v>129</v>
      </c>
      <c r="JXW21" s="16" t="s">
        <v>129</v>
      </c>
      <c r="JXY21" s="16" t="s">
        <v>129</v>
      </c>
      <c r="JYA21" s="16" t="s">
        <v>129</v>
      </c>
      <c r="JYC21" s="16" t="s">
        <v>129</v>
      </c>
      <c r="JYE21" s="16" t="s">
        <v>129</v>
      </c>
      <c r="JYG21" s="16" t="s">
        <v>129</v>
      </c>
      <c r="JYI21" s="16" t="s">
        <v>129</v>
      </c>
      <c r="JYK21" s="16" t="s">
        <v>129</v>
      </c>
      <c r="JYM21" s="16" t="s">
        <v>129</v>
      </c>
      <c r="JYO21" s="16" t="s">
        <v>129</v>
      </c>
      <c r="JYQ21" s="16" t="s">
        <v>129</v>
      </c>
      <c r="JYS21" s="16" t="s">
        <v>129</v>
      </c>
      <c r="JYU21" s="16" t="s">
        <v>129</v>
      </c>
      <c r="JYW21" s="16" t="s">
        <v>129</v>
      </c>
      <c r="JYY21" s="16" t="s">
        <v>129</v>
      </c>
      <c r="JZA21" s="16" t="s">
        <v>129</v>
      </c>
      <c r="JZC21" s="16" t="s">
        <v>129</v>
      </c>
      <c r="JZE21" s="16" t="s">
        <v>129</v>
      </c>
      <c r="JZG21" s="16" t="s">
        <v>129</v>
      </c>
      <c r="JZI21" s="16" t="s">
        <v>129</v>
      </c>
      <c r="JZK21" s="16" t="s">
        <v>129</v>
      </c>
      <c r="JZM21" s="16" t="s">
        <v>129</v>
      </c>
      <c r="JZO21" s="16" t="s">
        <v>129</v>
      </c>
      <c r="JZQ21" s="16" t="s">
        <v>129</v>
      </c>
      <c r="JZS21" s="16" t="s">
        <v>129</v>
      </c>
      <c r="JZU21" s="16" t="s">
        <v>129</v>
      </c>
      <c r="JZW21" s="16" t="s">
        <v>129</v>
      </c>
      <c r="JZY21" s="16" t="s">
        <v>129</v>
      </c>
      <c r="KAA21" s="16" t="s">
        <v>129</v>
      </c>
      <c r="KAC21" s="16" t="s">
        <v>129</v>
      </c>
      <c r="KAE21" s="16" t="s">
        <v>129</v>
      </c>
      <c r="KAG21" s="16" t="s">
        <v>129</v>
      </c>
      <c r="KAI21" s="16" t="s">
        <v>129</v>
      </c>
      <c r="KAK21" s="16" t="s">
        <v>129</v>
      </c>
      <c r="KAM21" s="16" t="s">
        <v>129</v>
      </c>
      <c r="KAO21" s="16" t="s">
        <v>129</v>
      </c>
      <c r="KAQ21" s="16" t="s">
        <v>129</v>
      </c>
      <c r="KAS21" s="16" t="s">
        <v>129</v>
      </c>
      <c r="KAU21" s="16" t="s">
        <v>129</v>
      </c>
      <c r="KAW21" s="16" t="s">
        <v>129</v>
      </c>
      <c r="KAY21" s="16" t="s">
        <v>129</v>
      </c>
      <c r="KBA21" s="16" t="s">
        <v>129</v>
      </c>
      <c r="KBC21" s="16" t="s">
        <v>129</v>
      </c>
      <c r="KBE21" s="16" t="s">
        <v>129</v>
      </c>
      <c r="KBG21" s="16" t="s">
        <v>129</v>
      </c>
      <c r="KBI21" s="16" t="s">
        <v>129</v>
      </c>
      <c r="KBK21" s="16" t="s">
        <v>129</v>
      </c>
      <c r="KBM21" s="16" t="s">
        <v>129</v>
      </c>
      <c r="KBO21" s="16" t="s">
        <v>129</v>
      </c>
      <c r="KBQ21" s="16" t="s">
        <v>129</v>
      </c>
      <c r="KBS21" s="16" t="s">
        <v>129</v>
      </c>
      <c r="KBU21" s="16" t="s">
        <v>129</v>
      </c>
      <c r="KBW21" s="16" t="s">
        <v>129</v>
      </c>
      <c r="KBY21" s="16" t="s">
        <v>129</v>
      </c>
      <c r="KCA21" s="16" t="s">
        <v>129</v>
      </c>
      <c r="KCC21" s="16" t="s">
        <v>129</v>
      </c>
      <c r="KCE21" s="16" t="s">
        <v>129</v>
      </c>
      <c r="KCG21" s="16" t="s">
        <v>129</v>
      </c>
      <c r="KCI21" s="16" t="s">
        <v>129</v>
      </c>
      <c r="KCK21" s="16" t="s">
        <v>129</v>
      </c>
      <c r="KCM21" s="16" t="s">
        <v>129</v>
      </c>
      <c r="KCO21" s="16" t="s">
        <v>129</v>
      </c>
      <c r="KCQ21" s="16" t="s">
        <v>129</v>
      </c>
      <c r="KCS21" s="16" t="s">
        <v>129</v>
      </c>
      <c r="KCU21" s="16" t="s">
        <v>129</v>
      </c>
      <c r="KCW21" s="16" t="s">
        <v>129</v>
      </c>
      <c r="KCY21" s="16" t="s">
        <v>129</v>
      </c>
      <c r="KDA21" s="16" t="s">
        <v>129</v>
      </c>
      <c r="KDC21" s="16" t="s">
        <v>129</v>
      </c>
      <c r="KDE21" s="16" t="s">
        <v>129</v>
      </c>
      <c r="KDG21" s="16" t="s">
        <v>129</v>
      </c>
      <c r="KDI21" s="16" t="s">
        <v>129</v>
      </c>
      <c r="KDK21" s="16" t="s">
        <v>129</v>
      </c>
      <c r="KDM21" s="16" t="s">
        <v>129</v>
      </c>
      <c r="KDO21" s="16" t="s">
        <v>129</v>
      </c>
      <c r="KDQ21" s="16" t="s">
        <v>129</v>
      </c>
      <c r="KDS21" s="16" t="s">
        <v>129</v>
      </c>
      <c r="KDU21" s="16" t="s">
        <v>129</v>
      </c>
      <c r="KDW21" s="16" t="s">
        <v>129</v>
      </c>
      <c r="KDY21" s="16" t="s">
        <v>129</v>
      </c>
      <c r="KEA21" s="16" t="s">
        <v>129</v>
      </c>
      <c r="KEC21" s="16" t="s">
        <v>129</v>
      </c>
      <c r="KEE21" s="16" t="s">
        <v>129</v>
      </c>
      <c r="KEG21" s="16" t="s">
        <v>129</v>
      </c>
      <c r="KEI21" s="16" t="s">
        <v>129</v>
      </c>
      <c r="KEK21" s="16" t="s">
        <v>129</v>
      </c>
      <c r="KEM21" s="16" t="s">
        <v>129</v>
      </c>
      <c r="KEO21" s="16" t="s">
        <v>129</v>
      </c>
      <c r="KEQ21" s="16" t="s">
        <v>129</v>
      </c>
      <c r="KES21" s="16" t="s">
        <v>129</v>
      </c>
      <c r="KEU21" s="16" t="s">
        <v>129</v>
      </c>
      <c r="KEW21" s="16" t="s">
        <v>129</v>
      </c>
      <c r="KEY21" s="16" t="s">
        <v>129</v>
      </c>
      <c r="KFA21" s="16" t="s">
        <v>129</v>
      </c>
      <c r="KFC21" s="16" t="s">
        <v>129</v>
      </c>
      <c r="KFE21" s="16" t="s">
        <v>129</v>
      </c>
      <c r="KFG21" s="16" t="s">
        <v>129</v>
      </c>
      <c r="KFI21" s="16" t="s">
        <v>129</v>
      </c>
      <c r="KFK21" s="16" t="s">
        <v>129</v>
      </c>
      <c r="KFM21" s="16" t="s">
        <v>129</v>
      </c>
      <c r="KFO21" s="16" t="s">
        <v>129</v>
      </c>
      <c r="KFQ21" s="16" t="s">
        <v>129</v>
      </c>
      <c r="KFS21" s="16" t="s">
        <v>129</v>
      </c>
      <c r="KFU21" s="16" t="s">
        <v>129</v>
      </c>
      <c r="KFW21" s="16" t="s">
        <v>129</v>
      </c>
      <c r="KFY21" s="16" t="s">
        <v>129</v>
      </c>
      <c r="KGA21" s="16" t="s">
        <v>129</v>
      </c>
      <c r="KGC21" s="16" t="s">
        <v>129</v>
      </c>
      <c r="KGE21" s="16" t="s">
        <v>129</v>
      </c>
      <c r="KGG21" s="16" t="s">
        <v>129</v>
      </c>
      <c r="KGI21" s="16" t="s">
        <v>129</v>
      </c>
      <c r="KGK21" s="16" t="s">
        <v>129</v>
      </c>
      <c r="KGM21" s="16" t="s">
        <v>129</v>
      </c>
      <c r="KGO21" s="16" t="s">
        <v>129</v>
      </c>
      <c r="KGQ21" s="16" t="s">
        <v>129</v>
      </c>
      <c r="KGS21" s="16" t="s">
        <v>129</v>
      </c>
      <c r="KGU21" s="16" t="s">
        <v>129</v>
      </c>
      <c r="KGW21" s="16" t="s">
        <v>129</v>
      </c>
      <c r="KGY21" s="16" t="s">
        <v>129</v>
      </c>
      <c r="KHA21" s="16" t="s">
        <v>129</v>
      </c>
      <c r="KHC21" s="16" t="s">
        <v>129</v>
      </c>
      <c r="KHE21" s="16" t="s">
        <v>129</v>
      </c>
      <c r="KHG21" s="16" t="s">
        <v>129</v>
      </c>
      <c r="KHI21" s="16" t="s">
        <v>129</v>
      </c>
      <c r="KHK21" s="16" t="s">
        <v>129</v>
      </c>
      <c r="KHM21" s="16" t="s">
        <v>129</v>
      </c>
      <c r="KHO21" s="16" t="s">
        <v>129</v>
      </c>
      <c r="KHQ21" s="16" t="s">
        <v>129</v>
      </c>
      <c r="KHS21" s="16" t="s">
        <v>129</v>
      </c>
      <c r="KHU21" s="16" t="s">
        <v>129</v>
      </c>
      <c r="KHW21" s="16" t="s">
        <v>129</v>
      </c>
      <c r="KHY21" s="16" t="s">
        <v>129</v>
      </c>
      <c r="KIA21" s="16" t="s">
        <v>129</v>
      </c>
      <c r="KIC21" s="16" t="s">
        <v>129</v>
      </c>
      <c r="KIE21" s="16" t="s">
        <v>129</v>
      </c>
      <c r="KIG21" s="16" t="s">
        <v>129</v>
      </c>
      <c r="KII21" s="16" t="s">
        <v>129</v>
      </c>
      <c r="KIK21" s="16" t="s">
        <v>129</v>
      </c>
      <c r="KIM21" s="16" t="s">
        <v>129</v>
      </c>
      <c r="KIO21" s="16" t="s">
        <v>129</v>
      </c>
      <c r="KIQ21" s="16" t="s">
        <v>129</v>
      </c>
      <c r="KIS21" s="16" t="s">
        <v>129</v>
      </c>
      <c r="KIU21" s="16" t="s">
        <v>129</v>
      </c>
      <c r="KIW21" s="16" t="s">
        <v>129</v>
      </c>
      <c r="KIY21" s="16" t="s">
        <v>129</v>
      </c>
      <c r="KJA21" s="16" t="s">
        <v>129</v>
      </c>
      <c r="KJC21" s="16" t="s">
        <v>129</v>
      </c>
      <c r="KJE21" s="16" t="s">
        <v>129</v>
      </c>
      <c r="KJG21" s="16" t="s">
        <v>129</v>
      </c>
      <c r="KJI21" s="16" t="s">
        <v>129</v>
      </c>
      <c r="KJK21" s="16" t="s">
        <v>129</v>
      </c>
      <c r="KJM21" s="16" t="s">
        <v>129</v>
      </c>
      <c r="KJO21" s="16" t="s">
        <v>129</v>
      </c>
      <c r="KJQ21" s="16" t="s">
        <v>129</v>
      </c>
      <c r="KJS21" s="16" t="s">
        <v>129</v>
      </c>
      <c r="KJU21" s="16" t="s">
        <v>129</v>
      </c>
      <c r="KJW21" s="16" t="s">
        <v>129</v>
      </c>
      <c r="KJY21" s="16" t="s">
        <v>129</v>
      </c>
      <c r="KKA21" s="16" t="s">
        <v>129</v>
      </c>
      <c r="KKC21" s="16" t="s">
        <v>129</v>
      </c>
      <c r="KKE21" s="16" t="s">
        <v>129</v>
      </c>
      <c r="KKG21" s="16" t="s">
        <v>129</v>
      </c>
      <c r="KKI21" s="16" t="s">
        <v>129</v>
      </c>
      <c r="KKK21" s="16" t="s">
        <v>129</v>
      </c>
      <c r="KKM21" s="16" t="s">
        <v>129</v>
      </c>
      <c r="KKO21" s="16" t="s">
        <v>129</v>
      </c>
      <c r="KKQ21" s="16" t="s">
        <v>129</v>
      </c>
      <c r="KKS21" s="16" t="s">
        <v>129</v>
      </c>
      <c r="KKU21" s="16" t="s">
        <v>129</v>
      </c>
      <c r="KKW21" s="16" t="s">
        <v>129</v>
      </c>
      <c r="KKY21" s="16" t="s">
        <v>129</v>
      </c>
      <c r="KLA21" s="16" t="s">
        <v>129</v>
      </c>
      <c r="KLC21" s="16" t="s">
        <v>129</v>
      </c>
      <c r="KLE21" s="16" t="s">
        <v>129</v>
      </c>
      <c r="KLG21" s="16" t="s">
        <v>129</v>
      </c>
      <c r="KLI21" s="16" t="s">
        <v>129</v>
      </c>
      <c r="KLK21" s="16" t="s">
        <v>129</v>
      </c>
      <c r="KLM21" s="16" t="s">
        <v>129</v>
      </c>
      <c r="KLO21" s="16" t="s">
        <v>129</v>
      </c>
      <c r="KLQ21" s="16" t="s">
        <v>129</v>
      </c>
      <c r="KLS21" s="16" t="s">
        <v>129</v>
      </c>
      <c r="KLU21" s="16" t="s">
        <v>129</v>
      </c>
      <c r="KLW21" s="16" t="s">
        <v>129</v>
      </c>
      <c r="KLY21" s="16" t="s">
        <v>129</v>
      </c>
      <c r="KMA21" s="16" t="s">
        <v>129</v>
      </c>
      <c r="KMC21" s="16" t="s">
        <v>129</v>
      </c>
      <c r="KME21" s="16" t="s">
        <v>129</v>
      </c>
      <c r="KMG21" s="16" t="s">
        <v>129</v>
      </c>
      <c r="KMI21" s="16" t="s">
        <v>129</v>
      </c>
      <c r="KMK21" s="16" t="s">
        <v>129</v>
      </c>
      <c r="KMM21" s="16" t="s">
        <v>129</v>
      </c>
      <c r="KMO21" s="16" t="s">
        <v>129</v>
      </c>
      <c r="KMQ21" s="16" t="s">
        <v>129</v>
      </c>
      <c r="KMS21" s="16" t="s">
        <v>129</v>
      </c>
      <c r="KMU21" s="16" t="s">
        <v>129</v>
      </c>
      <c r="KMW21" s="16" t="s">
        <v>129</v>
      </c>
      <c r="KMY21" s="16" t="s">
        <v>129</v>
      </c>
      <c r="KNA21" s="16" t="s">
        <v>129</v>
      </c>
      <c r="KNC21" s="16" t="s">
        <v>129</v>
      </c>
      <c r="KNE21" s="16" t="s">
        <v>129</v>
      </c>
      <c r="KNG21" s="16" t="s">
        <v>129</v>
      </c>
      <c r="KNI21" s="16" t="s">
        <v>129</v>
      </c>
      <c r="KNK21" s="16" t="s">
        <v>129</v>
      </c>
      <c r="KNM21" s="16" t="s">
        <v>129</v>
      </c>
      <c r="KNO21" s="16" t="s">
        <v>129</v>
      </c>
      <c r="KNQ21" s="16" t="s">
        <v>129</v>
      </c>
      <c r="KNS21" s="16" t="s">
        <v>129</v>
      </c>
      <c r="KNU21" s="16" t="s">
        <v>129</v>
      </c>
      <c r="KNW21" s="16" t="s">
        <v>129</v>
      </c>
      <c r="KNY21" s="16" t="s">
        <v>129</v>
      </c>
      <c r="KOA21" s="16" t="s">
        <v>129</v>
      </c>
      <c r="KOC21" s="16" t="s">
        <v>129</v>
      </c>
      <c r="KOE21" s="16" t="s">
        <v>129</v>
      </c>
      <c r="KOG21" s="16" t="s">
        <v>129</v>
      </c>
      <c r="KOI21" s="16" t="s">
        <v>129</v>
      </c>
      <c r="KOK21" s="16" t="s">
        <v>129</v>
      </c>
      <c r="KOM21" s="16" t="s">
        <v>129</v>
      </c>
      <c r="KOO21" s="16" t="s">
        <v>129</v>
      </c>
      <c r="KOQ21" s="16" t="s">
        <v>129</v>
      </c>
      <c r="KOS21" s="16" t="s">
        <v>129</v>
      </c>
      <c r="KOU21" s="16" t="s">
        <v>129</v>
      </c>
      <c r="KOW21" s="16" t="s">
        <v>129</v>
      </c>
      <c r="KOY21" s="16" t="s">
        <v>129</v>
      </c>
      <c r="KPA21" s="16" t="s">
        <v>129</v>
      </c>
      <c r="KPC21" s="16" t="s">
        <v>129</v>
      </c>
      <c r="KPE21" s="16" t="s">
        <v>129</v>
      </c>
      <c r="KPG21" s="16" t="s">
        <v>129</v>
      </c>
      <c r="KPI21" s="16" t="s">
        <v>129</v>
      </c>
      <c r="KPK21" s="16" t="s">
        <v>129</v>
      </c>
      <c r="KPM21" s="16" t="s">
        <v>129</v>
      </c>
      <c r="KPO21" s="16" t="s">
        <v>129</v>
      </c>
      <c r="KPQ21" s="16" t="s">
        <v>129</v>
      </c>
      <c r="KPS21" s="16" t="s">
        <v>129</v>
      </c>
      <c r="KPU21" s="16" t="s">
        <v>129</v>
      </c>
      <c r="KPW21" s="16" t="s">
        <v>129</v>
      </c>
      <c r="KPY21" s="16" t="s">
        <v>129</v>
      </c>
      <c r="KQA21" s="16" t="s">
        <v>129</v>
      </c>
      <c r="KQC21" s="16" t="s">
        <v>129</v>
      </c>
      <c r="KQE21" s="16" t="s">
        <v>129</v>
      </c>
      <c r="KQG21" s="16" t="s">
        <v>129</v>
      </c>
      <c r="KQI21" s="16" t="s">
        <v>129</v>
      </c>
      <c r="KQK21" s="16" t="s">
        <v>129</v>
      </c>
      <c r="KQM21" s="16" t="s">
        <v>129</v>
      </c>
      <c r="KQO21" s="16" t="s">
        <v>129</v>
      </c>
      <c r="KQQ21" s="16" t="s">
        <v>129</v>
      </c>
      <c r="KQS21" s="16" t="s">
        <v>129</v>
      </c>
      <c r="KQU21" s="16" t="s">
        <v>129</v>
      </c>
      <c r="KQW21" s="16" t="s">
        <v>129</v>
      </c>
      <c r="KQY21" s="16" t="s">
        <v>129</v>
      </c>
      <c r="KRA21" s="16" t="s">
        <v>129</v>
      </c>
      <c r="KRC21" s="16" t="s">
        <v>129</v>
      </c>
      <c r="KRE21" s="16" t="s">
        <v>129</v>
      </c>
      <c r="KRG21" s="16" t="s">
        <v>129</v>
      </c>
      <c r="KRI21" s="16" t="s">
        <v>129</v>
      </c>
      <c r="KRK21" s="16" t="s">
        <v>129</v>
      </c>
      <c r="KRM21" s="16" t="s">
        <v>129</v>
      </c>
      <c r="KRO21" s="16" t="s">
        <v>129</v>
      </c>
      <c r="KRQ21" s="16" t="s">
        <v>129</v>
      </c>
      <c r="KRS21" s="16" t="s">
        <v>129</v>
      </c>
      <c r="KRU21" s="16" t="s">
        <v>129</v>
      </c>
      <c r="KRW21" s="16" t="s">
        <v>129</v>
      </c>
      <c r="KRY21" s="16" t="s">
        <v>129</v>
      </c>
      <c r="KSA21" s="16" t="s">
        <v>129</v>
      </c>
      <c r="KSC21" s="16" t="s">
        <v>129</v>
      </c>
      <c r="KSE21" s="16" t="s">
        <v>129</v>
      </c>
      <c r="KSG21" s="16" t="s">
        <v>129</v>
      </c>
      <c r="KSI21" s="16" t="s">
        <v>129</v>
      </c>
      <c r="KSK21" s="16" t="s">
        <v>129</v>
      </c>
      <c r="KSM21" s="16" t="s">
        <v>129</v>
      </c>
      <c r="KSO21" s="16" t="s">
        <v>129</v>
      </c>
      <c r="KSQ21" s="16" t="s">
        <v>129</v>
      </c>
      <c r="KSS21" s="16" t="s">
        <v>129</v>
      </c>
      <c r="KSU21" s="16" t="s">
        <v>129</v>
      </c>
      <c r="KSW21" s="16" t="s">
        <v>129</v>
      </c>
      <c r="KSY21" s="16" t="s">
        <v>129</v>
      </c>
      <c r="KTA21" s="16" t="s">
        <v>129</v>
      </c>
      <c r="KTC21" s="16" t="s">
        <v>129</v>
      </c>
      <c r="KTE21" s="16" t="s">
        <v>129</v>
      </c>
      <c r="KTG21" s="16" t="s">
        <v>129</v>
      </c>
      <c r="KTI21" s="16" t="s">
        <v>129</v>
      </c>
      <c r="KTK21" s="16" t="s">
        <v>129</v>
      </c>
      <c r="KTM21" s="16" t="s">
        <v>129</v>
      </c>
      <c r="KTO21" s="16" t="s">
        <v>129</v>
      </c>
      <c r="KTQ21" s="16" t="s">
        <v>129</v>
      </c>
      <c r="KTS21" s="16" t="s">
        <v>129</v>
      </c>
      <c r="KTU21" s="16" t="s">
        <v>129</v>
      </c>
      <c r="KTW21" s="16" t="s">
        <v>129</v>
      </c>
      <c r="KTY21" s="16" t="s">
        <v>129</v>
      </c>
      <c r="KUA21" s="16" t="s">
        <v>129</v>
      </c>
      <c r="KUC21" s="16" t="s">
        <v>129</v>
      </c>
      <c r="KUE21" s="16" t="s">
        <v>129</v>
      </c>
      <c r="KUG21" s="16" t="s">
        <v>129</v>
      </c>
      <c r="KUI21" s="16" t="s">
        <v>129</v>
      </c>
      <c r="KUK21" s="16" t="s">
        <v>129</v>
      </c>
      <c r="KUM21" s="16" t="s">
        <v>129</v>
      </c>
      <c r="KUO21" s="16" t="s">
        <v>129</v>
      </c>
      <c r="KUQ21" s="16" t="s">
        <v>129</v>
      </c>
      <c r="KUS21" s="16" t="s">
        <v>129</v>
      </c>
      <c r="KUU21" s="16" t="s">
        <v>129</v>
      </c>
      <c r="KUW21" s="16" t="s">
        <v>129</v>
      </c>
      <c r="KUY21" s="16" t="s">
        <v>129</v>
      </c>
      <c r="KVA21" s="16" t="s">
        <v>129</v>
      </c>
      <c r="KVC21" s="16" t="s">
        <v>129</v>
      </c>
      <c r="KVE21" s="16" t="s">
        <v>129</v>
      </c>
      <c r="KVG21" s="16" t="s">
        <v>129</v>
      </c>
      <c r="KVI21" s="16" t="s">
        <v>129</v>
      </c>
      <c r="KVK21" s="16" t="s">
        <v>129</v>
      </c>
      <c r="KVM21" s="16" t="s">
        <v>129</v>
      </c>
      <c r="KVO21" s="16" t="s">
        <v>129</v>
      </c>
      <c r="KVQ21" s="16" t="s">
        <v>129</v>
      </c>
      <c r="KVS21" s="16" t="s">
        <v>129</v>
      </c>
      <c r="KVU21" s="16" t="s">
        <v>129</v>
      </c>
      <c r="KVW21" s="16" t="s">
        <v>129</v>
      </c>
      <c r="KVY21" s="16" t="s">
        <v>129</v>
      </c>
      <c r="KWA21" s="16" t="s">
        <v>129</v>
      </c>
      <c r="KWC21" s="16" t="s">
        <v>129</v>
      </c>
      <c r="KWE21" s="16" t="s">
        <v>129</v>
      </c>
      <c r="KWG21" s="16" t="s">
        <v>129</v>
      </c>
      <c r="KWI21" s="16" t="s">
        <v>129</v>
      </c>
      <c r="KWK21" s="16" t="s">
        <v>129</v>
      </c>
      <c r="KWM21" s="16" t="s">
        <v>129</v>
      </c>
      <c r="KWO21" s="16" t="s">
        <v>129</v>
      </c>
      <c r="KWQ21" s="16" t="s">
        <v>129</v>
      </c>
      <c r="KWS21" s="16" t="s">
        <v>129</v>
      </c>
      <c r="KWU21" s="16" t="s">
        <v>129</v>
      </c>
      <c r="KWW21" s="16" t="s">
        <v>129</v>
      </c>
      <c r="KWY21" s="16" t="s">
        <v>129</v>
      </c>
      <c r="KXA21" s="16" t="s">
        <v>129</v>
      </c>
      <c r="KXC21" s="16" t="s">
        <v>129</v>
      </c>
      <c r="KXE21" s="16" t="s">
        <v>129</v>
      </c>
      <c r="KXG21" s="16" t="s">
        <v>129</v>
      </c>
      <c r="KXI21" s="16" t="s">
        <v>129</v>
      </c>
      <c r="KXK21" s="16" t="s">
        <v>129</v>
      </c>
      <c r="KXM21" s="16" t="s">
        <v>129</v>
      </c>
      <c r="KXO21" s="16" t="s">
        <v>129</v>
      </c>
      <c r="KXQ21" s="16" t="s">
        <v>129</v>
      </c>
      <c r="KXS21" s="16" t="s">
        <v>129</v>
      </c>
      <c r="KXU21" s="16" t="s">
        <v>129</v>
      </c>
      <c r="KXW21" s="16" t="s">
        <v>129</v>
      </c>
      <c r="KXY21" s="16" t="s">
        <v>129</v>
      </c>
      <c r="KYA21" s="16" t="s">
        <v>129</v>
      </c>
      <c r="KYC21" s="16" t="s">
        <v>129</v>
      </c>
      <c r="KYE21" s="16" t="s">
        <v>129</v>
      </c>
      <c r="KYG21" s="16" t="s">
        <v>129</v>
      </c>
      <c r="KYI21" s="16" t="s">
        <v>129</v>
      </c>
      <c r="KYK21" s="16" t="s">
        <v>129</v>
      </c>
      <c r="KYM21" s="16" t="s">
        <v>129</v>
      </c>
      <c r="KYO21" s="16" t="s">
        <v>129</v>
      </c>
      <c r="KYQ21" s="16" t="s">
        <v>129</v>
      </c>
      <c r="KYS21" s="16" t="s">
        <v>129</v>
      </c>
      <c r="KYU21" s="16" t="s">
        <v>129</v>
      </c>
      <c r="KYW21" s="16" t="s">
        <v>129</v>
      </c>
      <c r="KYY21" s="16" t="s">
        <v>129</v>
      </c>
      <c r="KZA21" s="16" t="s">
        <v>129</v>
      </c>
      <c r="KZC21" s="16" t="s">
        <v>129</v>
      </c>
      <c r="KZE21" s="16" t="s">
        <v>129</v>
      </c>
      <c r="KZG21" s="16" t="s">
        <v>129</v>
      </c>
      <c r="KZI21" s="16" t="s">
        <v>129</v>
      </c>
      <c r="KZK21" s="16" t="s">
        <v>129</v>
      </c>
      <c r="KZM21" s="16" t="s">
        <v>129</v>
      </c>
      <c r="KZO21" s="16" t="s">
        <v>129</v>
      </c>
      <c r="KZQ21" s="16" t="s">
        <v>129</v>
      </c>
      <c r="KZS21" s="16" t="s">
        <v>129</v>
      </c>
      <c r="KZU21" s="16" t="s">
        <v>129</v>
      </c>
      <c r="KZW21" s="16" t="s">
        <v>129</v>
      </c>
      <c r="KZY21" s="16" t="s">
        <v>129</v>
      </c>
      <c r="LAA21" s="16" t="s">
        <v>129</v>
      </c>
      <c r="LAC21" s="16" t="s">
        <v>129</v>
      </c>
      <c r="LAE21" s="16" t="s">
        <v>129</v>
      </c>
      <c r="LAG21" s="16" t="s">
        <v>129</v>
      </c>
      <c r="LAI21" s="16" t="s">
        <v>129</v>
      </c>
      <c r="LAK21" s="16" t="s">
        <v>129</v>
      </c>
      <c r="LAM21" s="16" t="s">
        <v>129</v>
      </c>
      <c r="LAO21" s="16" t="s">
        <v>129</v>
      </c>
      <c r="LAQ21" s="16" t="s">
        <v>129</v>
      </c>
      <c r="LAS21" s="16" t="s">
        <v>129</v>
      </c>
      <c r="LAU21" s="16" t="s">
        <v>129</v>
      </c>
      <c r="LAW21" s="16" t="s">
        <v>129</v>
      </c>
      <c r="LAY21" s="16" t="s">
        <v>129</v>
      </c>
      <c r="LBA21" s="16" t="s">
        <v>129</v>
      </c>
      <c r="LBC21" s="16" t="s">
        <v>129</v>
      </c>
      <c r="LBE21" s="16" t="s">
        <v>129</v>
      </c>
      <c r="LBG21" s="16" t="s">
        <v>129</v>
      </c>
      <c r="LBI21" s="16" t="s">
        <v>129</v>
      </c>
      <c r="LBK21" s="16" t="s">
        <v>129</v>
      </c>
      <c r="LBM21" s="16" t="s">
        <v>129</v>
      </c>
      <c r="LBO21" s="16" t="s">
        <v>129</v>
      </c>
      <c r="LBQ21" s="16" t="s">
        <v>129</v>
      </c>
      <c r="LBS21" s="16" t="s">
        <v>129</v>
      </c>
      <c r="LBU21" s="16" t="s">
        <v>129</v>
      </c>
      <c r="LBW21" s="16" t="s">
        <v>129</v>
      </c>
      <c r="LBY21" s="16" t="s">
        <v>129</v>
      </c>
      <c r="LCA21" s="16" t="s">
        <v>129</v>
      </c>
      <c r="LCC21" s="16" t="s">
        <v>129</v>
      </c>
      <c r="LCE21" s="16" t="s">
        <v>129</v>
      </c>
      <c r="LCG21" s="16" t="s">
        <v>129</v>
      </c>
      <c r="LCI21" s="16" t="s">
        <v>129</v>
      </c>
      <c r="LCK21" s="16" t="s">
        <v>129</v>
      </c>
      <c r="LCM21" s="16" t="s">
        <v>129</v>
      </c>
      <c r="LCO21" s="16" t="s">
        <v>129</v>
      </c>
      <c r="LCQ21" s="16" t="s">
        <v>129</v>
      </c>
      <c r="LCS21" s="16" t="s">
        <v>129</v>
      </c>
      <c r="LCU21" s="16" t="s">
        <v>129</v>
      </c>
      <c r="LCW21" s="16" t="s">
        <v>129</v>
      </c>
      <c r="LCY21" s="16" t="s">
        <v>129</v>
      </c>
      <c r="LDA21" s="16" t="s">
        <v>129</v>
      </c>
      <c r="LDC21" s="16" t="s">
        <v>129</v>
      </c>
      <c r="LDE21" s="16" t="s">
        <v>129</v>
      </c>
      <c r="LDG21" s="16" t="s">
        <v>129</v>
      </c>
      <c r="LDI21" s="16" t="s">
        <v>129</v>
      </c>
      <c r="LDK21" s="16" t="s">
        <v>129</v>
      </c>
      <c r="LDM21" s="16" t="s">
        <v>129</v>
      </c>
      <c r="LDO21" s="16" t="s">
        <v>129</v>
      </c>
      <c r="LDQ21" s="16" t="s">
        <v>129</v>
      </c>
      <c r="LDS21" s="16" t="s">
        <v>129</v>
      </c>
      <c r="LDU21" s="16" t="s">
        <v>129</v>
      </c>
      <c r="LDW21" s="16" t="s">
        <v>129</v>
      </c>
      <c r="LDY21" s="16" t="s">
        <v>129</v>
      </c>
      <c r="LEA21" s="16" t="s">
        <v>129</v>
      </c>
      <c r="LEC21" s="16" t="s">
        <v>129</v>
      </c>
      <c r="LEE21" s="16" t="s">
        <v>129</v>
      </c>
      <c r="LEG21" s="16" t="s">
        <v>129</v>
      </c>
      <c r="LEI21" s="16" t="s">
        <v>129</v>
      </c>
      <c r="LEK21" s="16" t="s">
        <v>129</v>
      </c>
      <c r="LEM21" s="16" t="s">
        <v>129</v>
      </c>
      <c r="LEO21" s="16" t="s">
        <v>129</v>
      </c>
      <c r="LEQ21" s="16" t="s">
        <v>129</v>
      </c>
      <c r="LES21" s="16" t="s">
        <v>129</v>
      </c>
      <c r="LEU21" s="16" t="s">
        <v>129</v>
      </c>
      <c r="LEW21" s="16" t="s">
        <v>129</v>
      </c>
      <c r="LEY21" s="16" t="s">
        <v>129</v>
      </c>
      <c r="LFA21" s="16" t="s">
        <v>129</v>
      </c>
      <c r="LFC21" s="16" t="s">
        <v>129</v>
      </c>
      <c r="LFE21" s="16" t="s">
        <v>129</v>
      </c>
      <c r="LFG21" s="16" t="s">
        <v>129</v>
      </c>
      <c r="LFI21" s="16" t="s">
        <v>129</v>
      </c>
      <c r="LFK21" s="16" t="s">
        <v>129</v>
      </c>
      <c r="LFM21" s="16" t="s">
        <v>129</v>
      </c>
      <c r="LFO21" s="16" t="s">
        <v>129</v>
      </c>
      <c r="LFQ21" s="16" t="s">
        <v>129</v>
      </c>
      <c r="LFS21" s="16" t="s">
        <v>129</v>
      </c>
      <c r="LFU21" s="16" t="s">
        <v>129</v>
      </c>
      <c r="LFW21" s="16" t="s">
        <v>129</v>
      </c>
      <c r="LFY21" s="16" t="s">
        <v>129</v>
      </c>
      <c r="LGA21" s="16" t="s">
        <v>129</v>
      </c>
      <c r="LGC21" s="16" t="s">
        <v>129</v>
      </c>
      <c r="LGE21" s="16" t="s">
        <v>129</v>
      </c>
      <c r="LGG21" s="16" t="s">
        <v>129</v>
      </c>
      <c r="LGI21" s="16" t="s">
        <v>129</v>
      </c>
      <c r="LGK21" s="16" t="s">
        <v>129</v>
      </c>
      <c r="LGM21" s="16" t="s">
        <v>129</v>
      </c>
      <c r="LGO21" s="16" t="s">
        <v>129</v>
      </c>
      <c r="LGQ21" s="16" t="s">
        <v>129</v>
      </c>
      <c r="LGS21" s="16" t="s">
        <v>129</v>
      </c>
      <c r="LGU21" s="16" t="s">
        <v>129</v>
      </c>
      <c r="LGW21" s="16" t="s">
        <v>129</v>
      </c>
      <c r="LGY21" s="16" t="s">
        <v>129</v>
      </c>
      <c r="LHA21" s="16" t="s">
        <v>129</v>
      </c>
      <c r="LHC21" s="16" t="s">
        <v>129</v>
      </c>
      <c r="LHE21" s="16" t="s">
        <v>129</v>
      </c>
      <c r="LHG21" s="16" t="s">
        <v>129</v>
      </c>
      <c r="LHI21" s="16" t="s">
        <v>129</v>
      </c>
      <c r="LHK21" s="16" t="s">
        <v>129</v>
      </c>
      <c r="LHM21" s="16" t="s">
        <v>129</v>
      </c>
      <c r="LHO21" s="16" t="s">
        <v>129</v>
      </c>
      <c r="LHQ21" s="16" t="s">
        <v>129</v>
      </c>
      <c r="LHS21" s="16" t="s">
        <v>129</v>
      </c>
      <c r="LHU21" s="16" t="s">
        <v>129</v>
      </c>
      <c r="LHW21" s="16" t="s">
        <v>129</v>
      </c>
      <c r="LHY21" s="16" t="s">
        <v>129</v>
      </c>
      <c r="LIA21" s="16" t="s">
        <v>129</v>
      </c>
      <c r="LIC21" s="16" t="s">
        <v>129</v>
      </c>
      <c r="LIE21" s="16" t="s">
        <v>129</v>
      </c>
      <c r="LIG21" s="16" t="s">
        <v>129</v>
      </c>
      <c r="LII21" s="16" t="s">
        <v>129</v>
      </c>
      <c r="LIK21" s="16" t="s">
        <v>129</v>
      </c>
      <c r="LIM21" s="16" t="s">
        <v>129</v>
      </c>
      <c r="LIO21" s="16" t="s">
        <v>129</v>
      </c>
      <c r="LIQ21" s="16" t="s">
        <v>129</v>
      </c>
      <c r="LIS21" s="16" t="s">
        <v>129</v>
      </c>
      <c r="LIU21" s="16" t="s">
        <v>129</v>
      </c>
      <c r="LIW21" s="16" t="s">
        <v>129</v>
      </c>
      <c r="LIY21" s="16" t="s">
        <v>129</v>
      </c>
      <c r="LJA21" s="16" t="s">
        <v>129</v>
      </c>
      <c r="LJC21" s="16" t="s">
        <v>129</v>
      </c>
      <c r="LJE21" s="16" t="s">
        <v>129</v>
      </c>
      <c r="LJG21" s="16" t="s">
        <v>129</v>
      </c>
      <c r="LJI21" s="16" t="s">
        <v>129</v>
      </c>
      <c r="LJK21" s="16" t="s">
        <v>129</v>
      </c>
      <c r="LJM21" s="16" t="s">
        <v>129</v>
      </c>
      <c r="LJO21" s="16" t="s">
        <v>129</v>
      </c>
      <c r="LJQ21" s="16" t="s">
        <v>129</v>
      </c>
      <c r="LJS21" s="16" t="s">
        <v>129</v>
      </c>
      <c r="LJU21" s="16" t="s">
        <v>129</v>
      </c>
      <c r="LJW21" s="16" t="s">
        <v>129</v>
      </c>
      <c r="LJY21" s="16" t="s">
        <v>129</v>
      </c>
      <c r="LKA21" s="16" t="s">
        <v>129</v>
      </c>
      <c r="LKC21" s="16" t="s">
        <v>129</v>
      </c>
      <c r="LKE21" s="16" t="s">
        <v>129</v>
      </c>
      <c r="LKG21" s="16" t="s">
        <v>129</v>
      </c>
      <c r="LKI21" s="16" t="s">
        <v>129</v>
      </c>
      <c r="LKK21" s="16" t="s">
        <v>129</v>
      </c>
      <c r="LKM21" s="16" t="s">
        <v>129</v>
      </c>
      <c r="LKO21" s="16" t="s">
        <v>129</v>
      </c>
      <c r="LKQ21" s="16" t="s">
        <v>129</v>
      </c>
      <c r="LKS21" s="16" t="s">
        <v>129</v>
      </c>
      <c r="LKU21" s="16" t="s">
        <v>129</v>
      </c>
      <c r="LKW21" s="16" t="s">
        <v>129</v>
      </c>
      <c r="LKY21" s="16" t="s">
        <v>129</v>
      </c>
      <c r="LLA21" s="16" t="s">
        <v>129</v>
      </c>
      <c r="LLC21" s="16" t="s">
        <v>129</v>
      </c>
      <c r="LLE21" s="16" t="s">
        <v>129</v>
      </c>
      <c r="LLG21" s="16" t="s">
        <v>129</v>
      </c>
      <c r="LLI21" s="16" t="s">
        <v>129</v>
      </c>
      <c r="LLK21" s="16" t="s">
        <v>129</v>
      </c>
      <c r="LLM21" s="16" t="s">
        <v>129</v>
      </c>
      <c r="LLO21" s="16" t="s">
        <v>129</v>
      </c>
      <c r="LLQ21" s="16" t="s">
        <v>129</v>
      </c>
      <c r="LLS21" s="16" t="s">
        <v>129</v>
      </c>
      <c r="LLU21" s="16" t="s">
        <v>129</v>
      </c>
      <c r="LLW21" s="16" t="s">
        <v>129</v>
      </c>
      <c r="LLY21" s="16" t="s">
        <v>129</v>
      </c>
      <c r="LMA21" s="16" t="s">
        <v>129</v>
      </c>
      <c r="LMC21" s="16" t="s">
        <v>129</v>
      </c>
      <c r="LME21" s="16" t="s">
        <v>129</v>
      </c>
      <c r="LMG21" s="16" t="s">
        <v>129</v>
      </c>
      <c r="LMI21" s="16" t="s">
        <v>129</v>
      </c>
      <c r="LMK21" s="16" t="s">
        <v>129</v>
      </c>
      <c r="LMM21" s="16" t="s">
        <v>129</v>
      </c>
      <c r="LMO21" s="16" t="s">
        <v>129</v>
      </c>
      <c r="LMQ21" s="16" t="s">
        <v>129</v>
      </c>
      <c r="LMS21" s="16" t="s">
        <v>129</v>
      </c>
      <c r="LMU21" s="16" t="s">
        <v>129</v>
      </c>
      <c r="LMW21" s="16" t="s">
        <v>129</v>
      </c>
      <c r="LMY21" s="16" t="s">
        <v>129</v>
      </c>
      <c r="LNA21" s="16" t="s">
        <v>129</v>
      </c>
      <c r="LNC21" s="16" t="s">
        <v>129</v>
      </c>
      <c r="LNE21" s="16" t="s">
        <v>129</v>
      </c>
      <c r="LNG21" s="16" t="s">
        <v>129</v>
      </c>
      <c r="LNI21" s="16" t="s">
        <v>129</v>
      </c>
      <c r="LNK21" s="16" t="s">
        <v>129</v>
      </c>
      <c r="LNM21" s="16" t="s">
        <v>129</v>
      </c>
      <c r="LNO21" s="16" t="s">
        <v>129</v>
      </c>
      <c r="LNQ21" s="16" t="s">
        <v>129</v>
      </c>
      <c r="LNS21" s="16" t="s">
        <v>129</v>
      </c>
      <c r="LNU21" s="16" t="s">
        <v>129</v>
      </c>
      <c r="LNW21" s="16" t="s">
        <v>129</v>
      </c>
      <c r="LNY21" s="16" t="s">
        <v>129</v>
      </c>
      <c r="LOA21" s="16" t="s">
        <v>129</v>
      </c>
      <c r="LOC21" s="16" t="s">
        <v>129</v>
      </c>
      <c r="LOE21" s="16" t="s">
        <v>129</v>
      </c>
      <c r="LOG21" s="16" t="s">
        <v>129</v>
      </c>
      <c r="LOI21" s="16" t="s">
        <v>129</v>
      </c>
      <c r="LOK21" s="16" t="s">
        <v>129</v>
      </c>
      <c r="LOM21" s="16" t="s">
        <v>129</v>
      </c>
      <c r="LOO21" s="16" t="s">
        <v>129</v>
      </c>
      <c r="LOQ21" s="16" t="s">
        <v>129</v>
      </c>
      <c r="LOS21" s="16" t="s">
        <v>129</v>
      </c>
      <c r="LOU21" s="16" t="s">
        <v>129</v>
      </c>
      <c r="LOW21" s="16" t="s">
        <v>129</v>
      </c>
      <c r="LOY21" s="16" t="s">
        <v>129</v>
      </c>
      <c r="LPA21" s="16" t="s">
        <v>129</v>
      </c>
      <c r="LPC21" s="16" t="s">
        <v>129</v>
      </c>
      <c r="LPE21" s="16" t="s">
        <v>129</v>
      </c>
      <c r="LPG21" s="16" t="s">
        <v>129</v>
      </c>
      <c r="LPI21" s="16" t="s">
        <v>129</v>
      </c>
      <c r="LPK21" s="16" t="s">
        <v>129</v>
      </c>
      <c r="LPM21" s="16" t="s">
        <v>129</v>
      </c>
      <c r="LPO21" s="16" t="s">
        <v>129</v>
      </c>
      <c r="LPQ21" s="16" t="s">
        <v>129</v>
      </c>
      <c r="LPS21" s="16" t="s">
        <v>129</v>
      </c>
      <c r="LPU21" s="16" t="s">
        <v>129</v>
      </c>
      <c r="LPW21" s="16" t="s">
        <v>129</v>
      </c>
      <c r="LPY21" s="16" t="s">
        <v>129</v>
      </c>
      <c r="LQA21" s="16" t="s">
        <v>129</v>
      </c>
      <c r="LQC21" s="16" t="s">
        <v>129</v>
      </c>
      <c r="LQE21" s="16" t="s">
        <v>129</v>
      </c>
      <c r="LQG21" s="16" t="s">
        <v>129</v>
      </c>
      <c r="LQI21" s="16" t="s">
        <v>129</v>
      </c>
      <c r="LQK21" s="16" t="s">
        <v>129</v>
      </c>
      <c r="LQM21" s="16" t="s">
        <v>129</v>
      </c>
      <c r="LQO21" s="16" t="s">
        <v>129</v>
      </c>
      <c r="LQQ21" s="16" t="s">
        <v>129</v>
      </c>
      <c r="LQS21" s="16" t="s">
        <v>129</v>
      </c>
      <c r="LQU21" s="16" t="s">
        <v>129</v>
      </c>
      <c r="LQW21" s="16" t="s">
        <v>129</v>
      </c>
      <c r="LQY21" s="16" t="s">
        <v>129</v>
      </c>
      <c r="LRA21" s="16" t="s">
        <v>129</v>
      </c>
      <c r="LRC21" s="16" t="s">
        <v>129</v>
      </c>
      <c r="LRE21" s="16" t="s">
        <v>129</v>
      </c>
      <c r="LRG21" s="16" t="s">
        <v>129</v>
      </c>
      <c r="LRI21" s="16" t="s">
        <v>129</v>
      </c>
      <c r="LRK21" s="16" t="s">
        <v>129</v>
      </c>
      <c r="LRM21" s="16" t="s">
        <v>129</v>
      </c>
      <c r="LRO21" s="16" t="s">
        <v>129</v>
      </c>
      <c r="LRQ21" s="16" t="s">
        <v>129</v>
      </c>
      <c r="LRS21" s="16" t="s">
        <v>129</v>
      </c>
      <c r="LRU21" s="16" t="s">
        <v>129</v>
      </c>
      <c r="LRW21" s="16" t="s">
        <v>129</v>
      </c>
      <c r="LRY21" s="16" t="s">
        <v>129</v>
      </c>
      <c r="LSA21" s="16" t="s">
        <v>129</v>
      </c>
      <c r="LSC21" s="16" t="s">
        <v>129</v>
      </c>
      <c r="LSE21" s="16" t="s">
        <v>129</v>
      </c>
      <c r="LSG21" s="16" t="s">
        <v>129</v>
      </c>
      <c r="LSI21" s="16" t="s">
        <v>129</v>
      </c>
      <c r="LSK21" s="16" t="s">
        <v>129</v>
      </c>
      <c r="LSM21" s="16" t="s">
        <v>129</v>
      </c>
      <c r="LSO21" s="16" t="s">
        <v>129</v>
      </c>
      <c r="LSQ21" s="16" t="s">
        <v>129</v>
      </c>
      <c r="LSS21" s="16" t="s">
        <v>129</v>
      </c>
      <c r="LSU21" s="16" t="s">
        <v>129</v>
      </c>
      <c r="LSW21" s="16" t="s">
        <v>129</v>
      </c>
      <c r="LSY21" s="16" t="s">
        <v>129</v>
      </c>
      <c r="LTA21" s="16" t="s">
        <v>129</v>
      </c>
      <c r="LTC21" s="16" t="s">
        <v>129</v>
      </c>
      <c r="LTE21" s="16" t="s">
        <v>129</v>
      </c>
      <c r="LTG21" s="16" t="s">
        <v>129</v>
      </c>
      <c r="LTI21" s="16" t="s">
        <v>129</v>
      </c>
      <c r="LTK21" s="16" t="s">
        <v>129</v>
      </c>
      <c r="LTM21" s="16" t="s">
        <v>129</v>
      </c>
      <c r="LTO21" s="16" t="s">
        <v>129</v>
      </c>
      <c r="LTQ21" s="16" t="s">
        <v>129</v>
      </c>
      <c r="LTS21" s="16" t="s">
        <v>129</v>
      </c>
      <c r="LTU21" s="16" t="s">
        <v>129</v>
      </c>
      <c r="LTW21" s="16" t="s">
        <v>129</v>
      </c>
      <c r="LTY21" s="16" t="s">
        <v>129</v>
      </c>
      <c r="LUA21" s="16" t="s">
        <v>129</v>
      </c>
      <c r="LUC21" s="16" t="s">
        <v>129</v>
      </c>
      <c r="LUE21" s="16" t="s">
        <v>129</v>
      </c>
      <c r="LUG21" s="16" t="s">
        <v>129</v>
      </c>
      <c r="LUI21" s="16" t="s">
        <v>129</v>
      </c>
      <c r="LUK21" s="16" t="s">
        <v>129</v>
      </c>
      <c r="LUM21" s="16" t="s">
        <v>129</v>
      </c>
      <c r="LUO21" s="16" t="s">
        <v>129</v>
      </c>
      <c r="LUQ21" s="16" t="s">
        <v>129</v>
      </c>
      <c r="LUS21" s="16" t="s">
        <v>129</v>
      </c>
      <c r="LUU21" s="16" t="s">
        <v>129</v>
      </c>
      <c r="LUW21" s="16" t="s">
        <v>129</v>
      </c>
      <c r="LUY21" s="16" t="s">
        <v>129</v>
      </c>
      <c r="LVA21" s="16" t="s">
        <v>129</v>
      </c>
      <c r="LVC21" s="16" t="s">
        <v>129</v>
      </c>
      <c r="LVE21" s="16" t="s">
        <v>129</v>
      </c>
      <c r="LVG21" s="16" t="s">
        <v>129</v>
      </c>
      <c r="LVI21" s="16" t="s">
        <v>129</v>
      </c>
      <c r="LVK21" s="16" t="s">
        <v>129</v>
      </c>
      <c r="LVM21" s="16" t="s">
        <v>129</v>
      </c>
      <c r="LVO21" s="16" t="s">
        <v>129</v>
      </c>
      <c r="LVQ21" s="16" t="s">
        <v>129</v>
      </c>
      <c r="LVS21" s="16" t="s">
        <v>129</v>
      </c>
      <c r="LVU21" s="16" t="s">
        <v>129</v>
      </c>
      <c r="LVW21" s="16" t="s">
        <v>129</v>
      </c>
      <c r="LVY21" s="16" t="s">
        <v>129</v>
      </c>
      <c r="LWA21" s="16" t="s">
        <v>129</v>
      </c>
      <c r="LWC21" s="16" t="s">
        <v>129</v>
      </c>
      <c r="LWE21" s="16" t="s">
        <v>129</v>
      </c>
      <c r="LWG21" s="16" t="s">
        <v>129</v>
      </c>
      <c r="LWI21" s="16" t="s">
        <v>129</v>
      </c>
      <c r="LWK21" s="16" t="s">
        <v>129</v>
      </c>
      <c r="LWM21" s="16" t="s">
        <v>129</v>
      </c>
      <c r="LWO21" s="16" t="s">
        <v>129</v>
      </c>
      <c r="LWQ21" s="16" t="s">
        <v>129</v>
      </c>
      <c r="LWS21" s="16" t="s">
        <v>129</v>
      </c>
      <c r="LWU21" s="16" t="s">
        <v>129</v>
      </c>
      <c r="LWW21" s="16" t="s">
        <v>129</v>
      </c>
      <c r="LWY21" s="16" t="s">
        <v>129</v>
      </c>
      <c r="LXA21" s="16" t="s">
        <v>129</v>
      </c>
      <c r="LXC21" s="16" t="s">
        <v>129</v>
      </c>
      <c r="LXE21" s="16" t="s">
        <v>129</v>
      </c>
      <c r="LXG21" s="16" t="s">
        <v>129</v>
      </c>
      <c r="LXI21" s="16" t="s">
        <v>129</v>
      </c>
      <c r="LXK21" s="16" t="s">
        <v>129</v>
      </c>
      <c r="LXM21" s="16" t="s">
        <v>129</v>
      </c>
      <c r="LXO21" s="16" t="s">
        <v>129</v>
      </c>
      <c r="LXQ21" s="16" t="s">
        <v>129</v>
      </c>
      <c r="LXS21" s="16" t="s">
        <v>129</v>
      </c>
      <c r="LXU21" s="16" t="s">
        <v>129</v>
      </c>
      <c r="LXW21" s="16" t="s">
        <v>129</v>
      </c>
      <c r="LXY21" s="16" t="s">
        <v>129</v>
      </c>
      <c r="LYA21" s="16" t="s">
        <v>129</v>
      </c>
      <c r="LYC21" s="16" t="s">
        <v>129</v>
      </c>
      <c r="LYE21" s="16" t="s">
        <v>129</v>
      </c>
      <c r="LYG21" s="16" t="s">
        <v>129</v>
      </c>
      <c r="LYI21" s="16" t="s">
        <v>129</v>
      </c>
      <c r="LYK21" s="16" t="s">
        <v>129</v>
      </c>
      <c r="LYM21" s="16" t="s">
        <v>129</v>
      </c>
      <c r="LYO21" s="16" t="s">
        <v>129</v>
      </c>
      <c r="LYQ21" s="16" t="s">
        <v>129</v>
      </c>
      <c r="LYS21" s="16" t="s">
        <v>129</v>
      </c>
      <c r="LYU21" s="16" t="s">
        <v>129</v>
      </c>
      <c r="LYW21" s="16" t="s">
        <v>129</v>
      </c>
      <c r="LYY21" s="16" t="s">
        <v>129</v>
      </c>
      <c r="LZA21" s="16" t="s">
        <v>129</v>
      </c>
      <c r="LZC21" s="16" t="s">
        <v>129</v>
      </c>
      <c r="LZE21" s="16" t="s">
        <v>129</v>
      </c>
      <c r="LZG21" s="16" t="s">
        <v>129</v>
      </c>
      <c r="LZI21" s="16" t="s">
        <v>129</v>
      </c>
      <c r="LZK21" s="16" t="s">
        <v>129</v>
      </c>
      <c r="LZM21" s="16" t="s">
        <v>129</v>
      </c>
      <c r="LZO21" s="16" t="s">
        <v>129</v>
      </c>
      <c r="LZQ21" s="16" t="s">
        <v>129</v>
      </c>
      <c r="LZS21" s="16" t="s">
        <v>129</v>
      </c>
      <c r="LZU21" s="16" t="s">
        <v>129</v>
      </c>
      <c r="LZW21" s="16" t="s">
        <v>129</v>
      </c>
      <c r="LZY21" s="16" t="s">
        <v>129</v>
      </c>
      <c r="MAA21" s="16" t="s">
        <v>129</v>
      </c>
      <c r="MAC21" s="16" t="s">
        <v>129</v>
      </c>
      <c r="MAE21" s="16" t="s">
        <v>129</v>
      </c>
      <c r="MAG21" s="16" t="s">
        <v>129</v>
      </c>
      <c r="MAI21" s="16" t="s">
        <v>129</v>
      </c>
      <c r="MAK21" s="16" t="s">
        <v>129</v>
      </c>
      <c r="MAM21" s="16" t="s">
        <v>129</v>
      </c>
      <c r="MAO21" s="16" t="s">
        <v>129</v>
      </c>
      <c r="MAQ21" s="16" t="s">
        <v>129</v>
      </c>
      <c r="MAS21" s="16" t="s">
        <v>129</v>
      </c>
      <c r="MAU21" s="16" t="s">
        <v>129</v>
      </c>
      <c r="MAW21" s="16" t="s">
        <v>129</v>
      </c>
      <c r="MAY21" s="16" t="s">
        <v>129</v>
      </c>
      <c r="MBA21" s="16" t="s">
        <v>129</v>
      </c>
      <c r="MBC21" s="16" t="s">
        <v>129</v>
      </c>
      <c r="MBE21" s="16" t="s">
        <v>129</v>
      </c>
      <c r="MBG21" s="16" t="s">
        <v>129</v>
      </c>
      <c r="MBI21" s="16" t="s">
        <v>129</v>
      </c>
      <c r="MBK21" s="16" t="s">
        <v>129</v>
      </c>
      <c r="MBM21" s="16" t="s">
        <v>129</v>
      </c>
      <c r="MBO21" s="16" t="s">
        <v>129</v>
      </c>
      <c r="MBQ21" s="16" t="s">
        <v>129</v>
      </c>
      <c r="MBS21" s="16" t="s">
        <v>129</v>
      </c>
      <c r="MBU21" s="16" t="s">
        <v>129</v>
      </c>
      <c r="MBW21" s="16" t="s">
        <v>129</v>
      </c>
      <c r="MBY21" s="16" t="s">
        <v>129</v>
      </c>
      <c r="MCA21" s="16" t="s">
        <v>129</v>
      </c>
      <c r="MCC21" s="16" t="s">
        <v>129</v>
      </c>
      <c r="MCE21" s="16" t="s">
        <v>129</v>
      </c>
      <c r="MCG21" s="16" t="s">
        <v>129</v>
      </c>
      <c r="MCI21" s="16" t="s">
        <v>129</v>
      </c>
      <c r="MCK21" s="16" t="s">
        <v>129</v>
      </c>
      <c r="MCM21" s="16" t="s">
        <v>129</v>
      </c>
      <c r="MCO21" s="16" t="s">
        <v>129</v>
      </c>
      <c r="MCQ21" s="16" t="s">
        <v>129</v>
      </c>
      <c r="MCS21" s="16" t="s">
        <v>129</v>
      </c>
      <c r="MCU21" s="16" t="s">
        <v>129</v>
      </c>
      <c r="MCW21" s="16" t="s">
        <v>129</v>
      </c>
      <c r="MCY21" s="16" t="s">
        <v>129</v>
      </c>
      <c r="MDA21" s="16" t="s">
        <v>129</v>
      </c>
      <c r="MDC21" s="16" t="s">
        <v>129</v>
      </c>
      <c r="MDE21" s="16" t="s">
        <v>129</v>
      </c>
      <c r="MDG21" s="16" t="s">
        <v>129</v>
      </c>
      <c r="MDI21" s="16" t="s">
        <v>129</v>
      </c>
      <c r="MDK21" s="16" t="s">
        <v>129</v>
      </c>
      <c r="MDM21" s="16" t="s">
        <v>129</v>
      </c>
      <c r="MDO21" s="16" t="s">
        <v>129</v>
      </c>
      <c r="MDQ21" s="16" t="s">
        <v>129</v>
      </c>
      <c r="MDS21" s="16" t="s">
        <v>129</v>
      </c>
      <c r="MDU21" s="16" t="s">
        <v>129</v>
      </c>
      <c r="MDW21" s="16" t="s">
        <v>129</v>
      </c>
      <c r="MDY21" s="16" t="s">
        <v>129</v>
      </c>
      <c r="MEA21" s="16" t="s">
        <v>129</v>
      </c>
      <c r="MEC21" s="16" t="s">
        <v>129</v>
      </c>
      <c r="MEE21" s="16" t="s">
        <v>129</v>
      </c>
      <c r="MEG21" s="16" t="s">
        <v>129</v>
      </c>
      <c r="MEI21" s="16" t="s">
        <v>129</v>
      </c>
      <c r="MEK21" s="16" t="s">
        <v>129</v>
      </c>
      <c r="MEM21" s="16" t="s">
        <v>129</v>
      </c>
      <c r="MEO21" s="16" t="s">
        <v>129</v>
      </c>
      <c r="MEQ21" s="16" t="s">
        <v>129</v>
      </c>
      <c r="MES21" s="16" t="s">
        <v>129</v>
      </c>
      <c r="MEU21" s="16" t="s">
        <v>129</v>
      </c>
      <c r="MEW21" s="16" t="s">
        <v>129</v>
      </c>
      <c r="MEY21" s="16" t="s">
        <v>129</v>
      </c>
      <c r="MFA21" s="16" t="s">
        <v>129</v>
      </c>
      <c r="MFC21" s="16" t="s">
        <v>129</v>
      </c>
      <c r="MFE21" s="16" t="s">
        <v>129</v>
      </c>
      <c r="MFG21" s="16" t="s">
        <v>129</v>
      </c>
      <c r="MFI21" s="16" t="s">
        <v>129</v>
      </c>
      <c r="MFK21" s="16" t="s">
        <v>129</v>
      </c>
      <c r="MFM21" s="16" t="s">
        <v>129</v>
      </c>
      <c r="MFO21" s="16" t="s">
        <v>129</v>
      </c>
      <c r="MFQ21" s="16" t="s">
        <v>129</v>
      </c>
      <c r="MFS21" s="16" t="s">
        <v>129</v>
      </c>
      <c r="MFU21" s="16" t="s">
        <v>129</v>
      </c>
      <c r="MFW21" s="16" t="s">
        <v>129</v>
      </c>
      <c r="MFY21" s="16" t="s">
        <v>129</v>
      </c>
      <c r="MGA21" s="16" t="s">
        <v>129</v>
      </c>
      <c r="MGC21" s="16" t="s">
        <v>129</v>
      </c>
      <c r="MGE21" s="16" t="s">
        <v>129</v>
      </c>
      <c r="MGG21" s="16" t="s">
        <v>129</v>
      </c>
      <c r="MGI21" s="16" t="s">
        <v>129</v>
      </c>
      <c r="MGK21" s="16" t="s">
        <v>129</v>
      </c>
      <c r="MGM21" s="16" t="s">
        <v>129</v>
      </c>
      <c r="MGO21" s="16" t="s">
        <v>129</v>
      </c>
      <c r="MGQ21" s="16" t="s">
        <v>129</v>
      </c>
      <c r="MGS21" s="16" t="s">
        <v>129</v>
      </c>
      <c r="MGU21" s="16" t="s">
        <v>129</v>
      </c>
      <c r="MGW21" s="16" t="s">
        <v>129</v>
      </c>
      <c r="MGY21" s="16" t="s">
        <v>129</v>
      </c>
      <c r="MHA21" s="16" t="s">
        <v>129</v>
      </c>
      <c r="MHC21" s="16" t="s">
        <v>129</v>
      </c>
      <c r="MHE21" s="16" t="s">
        <v>129</v>
      </c>
      <c r="MHG21" s="16" t="s">
        <v>129</v>
      </c>
      <c r="MHI21" s="16" t="s">
        <v>129</v>
      </c>
      <c r="MHK21" s="16" t="s">
        <v>129</v>
      </c>
      <c r="MHM21" s="16" t="s">
        <v>129</v>
      </c>
      <c r="MHO21" s="16" t="s">
        <v>129</v>
      </c>
      <c r="MHQ21" s="16" t="s">
        <v>129</v>
      </c>
      <c r="MHS21" s="16" t="s">
        <v>129</v>
      </c>
      <c r="MHU21" s="16" t="s">
        <v>129</v>
      </c>
      <c r="MHW21" s="16" t="s">
        <v>129</v>
      </c>
      <c r="MHY21" s="16" t="s">
        <v>129</v>
      </c>
      <c r="MIA21" s="16" t="s">
        <v>129</v>
      </c>
      <c r="MIC21" s="16" t="s">
        <v>129</v>
      </c>
      <c r="MIE21" s="16" t="s">
        <v>129</v>
      </c>
      <c r="MIG21" s="16" t="s">
        <v>129</v>
      </c>
      <c r="MII21" s="16" t="s">
        <v>129</v>
      </c>
      <c r="MIK21" s="16" t="s">
        <v>129</v>
      </c>
      <c r="MIM21" s="16" t="s">
        <v>129</v>
      </c>
      <c r="MIO21" s="16" t="s">
        <v>129</v>
      </c>
      <c r="MIQ21" s="16" t="s">
        <v>129</v>
      </c>
      <c r="MIS21" s="16" t="s">
        <v>129</v>
      </c>
      <c r="MIU21" s="16" t="s">
        <v>129</v>
      </c>
      <c r="MIW21" s="16" t="s">
        <v>129</v>
      </c>
      <c r="MIY21" s="16" t="s">
        <v>129</v>
      </c>
      <c r="MJA21" s="16" t="s">
        <v>129</v>
      </c>
      <c r="MJC21" s="16" t="s">
        <v>129</v>
      </c>
      <c r="MJE21" s="16" t="s">
        <v>129</v>
      </c>
      <c r="MJG21" s="16" t="s">
        <v>129</v>
      </c>
      <c r="MJI21" s="16" t="s">
        <v>129</v>
      </c>
      <c r="MJK21" s="16" t="s">
        <v>129</v>
      </c>
      <c r="MJM21" s="16" t="s">
        <v>129</v>
      </c>
      <c r="MJO21" s="16" t="s">
        <v>129</v>
      </c>
      <c r="MJQ21" s="16" t="s">
        <v>129</v>
      </c>
      <c r="MJS21" s="16" t="s">
        <v>129</v>
      </c>
      <c r="MJU21" s="16" t="s">
        <v>129</v>
      </c>
      <c r="MJW21" s="16" t="s">
        <v>129</v>
      </c>
      <c r="MJY21" s="16" t="s">
        <v>129</v>
      </c>
      <c r="MKA21" s="16" t="s">
        <v>129</v>
      </c>
      <c r="MKC21" s="16" t="s">
        <v>129</v>
      </c>
      <c r="MKE21" s="16" t="s">
        <v>129</v>
      </c>
      <c r="MKG21" s="16" t="s">
        <v>129</v>
      </c>
      <c r="MKI21" s="16" t="s">
        <v>129</v>
      </c>
      <c r="MKK21" s="16" t="s">
        <v>129</v>
      </c>
      <c r="MKM21" s="16" t="s">
        <v>129</v>
      </c>
      <c r="MKO21" s="16" t="s">
        <v>129</v>
      </c>
      <c r="MKQ21" s="16" t="s">
        <v>129</v>
      </c>
      <c r="MKS21" s="16" t="s">
        <v>129</v>
      </c>
      <c r="MKU21" s="16" t="s">
        <v>129</v>
      </c>
      <c r="MKW21" s="16" t="s">
        <v>129</v>
      </c>
      <c r="MKY21" s="16" t="s">
        <v>129</v>
      </c>
      <c r="MLA21" s="16" t="s">
        <v>129</v>
      </c>
      <c r="MLC21" s="16" t="s">
        <v>129</v>
      </c>
      <c r="MLE21" s="16" t="s">
        <v>129</v>
      </c>
      <c r="MLG21" s="16" t="s">
        <v>129</v>
      </c>
      <c r="MLI21" s="16" t="s">
        <v>129</v>
      </c>
      <c r="MLK21" s="16" t="s">
        <v>129</v>
      </c>
      <c r="MLM21" s="16" t="s">
        <v>129</v>
      </c>
      <c r="MLO21" s="16" t="s">
        <v>129</v>
      </c>
      <c r="MLQ21" s="16" t="s">
        <v>129</v>
      </c>
      <c r="MLS21" s="16" t="s">
        <v>129</v>
      </c>
      <c r="MLU21" s="16" t="s">
        <v>129</v>
      </c>
      <c r="MLW21" s="16" t="s">
        <v>129</v>
      </c>
      <c r="MLY21" s="16" t="s">
        <v>129</v>
      </c>
      <c r="MMA21" s="16" t="s">
        <v>129</v>
      </c>
      <c r="MMC21" s="16" t="s">
        <v>129</v>
      </c>
      <c r="MME21" s="16" t="s">
        <v>129</v>
      </c>
      <c r="MMG21" s="16" t="s">
        <v>129</v>
      </c>
      <c r="MMI21" s="16" t="s">
        <v>129</v>
      </c>
      <c r="MMK21" s="16" t="s">
        <v>129</v>
      </c>
      <c r="MMM21" s="16" t="s">
        <v>129</v>
      </c>
      <c r="MMO21" s="16" t="s">
        <v>129</v>
      </c>
      <c r="MMQ21" s="16" t="s">
        <v>129</v>
      </c>
      <c r="MMS21" s="16" t="s">
        <v>129</v>
      </c>
      <c r="MMU21" s="16" t="s">
        <v>129</v>
      </c>
      <c r="MMW21" s="16" t="s">
        <v>129</v>
      </c>
      <c r="MMY21" s="16" t="s">
        <v>129</v>
      </c>
      <c r="MNA21" s="16" t="s">
        <v>129</v>
      </c>
      <c r="MNC21" s="16" t="s">
        <v>129</v>
      </c>
      <c r="MNE21" s="16" t="s">
        <v>129</v>
      </c>
      <c r="MNG21" s="16" t="s">
        <v>129</v>
      </c>
      <c r="MNI21" s="16" t="s">
        <v>129</v>
      </c>
      <c r="MNK21" s="16" t="s">
        <v>129</v>
      </c>
      <c r="MNM21" s="16" t="s">
        <v>129</v>
      </c>
      <c r="MNO21" s="16" t="s">
        <v>129</v>
      </c>
      <c r="MNQ21" s="16" t="s">
        <v>129</v>
      </c>
      <c r="MNS21" s="16" t="s">
        <v>129</v>
      </c>
      <c r="MNU21" s="16" t="s">
        <v>129</v>
      </c>
      <c r="MNW21" s="16" t="s">
        <v>129</v>
      </c>
      <c r="MNY21" s="16" t="s">
        <v>129</v>
      </c>
      <c r="MOA21" s="16" t="s">
        <v>129</v>
      </c>
      <c r="MOC21" s="16" t="s">
        <v>129</v>
      </c>
      <c r="MOE21" s="16" t="s">
        <v>129</v>
      </c>
      <c r="MOG21" s="16" t="s">
        <v>129</v>
      </c>
      <c r="MOI21" s="16" t="s">
        <v>129</v>
      </c>
      <c r="MOK21" s="16" t="s">
        <v>129</v>
      </c>
      <c r="MOM21" s="16" t="s">
        <v>129</v>
      </c>
      <c r="MOO21" s="16" t="s">
        <v>129</v>
      </c>
      <c r="MOQ21" s="16" t="s">
        <v>129</v>
      </c>
      <c r="MOS21" s="16" t="s">
        <v>129</v>
      </c>
      <c r="MOU21" s="16" t="s">
        <v>129</v>
      </c>
      <c r="MOW21" s="16" t="s">
        <v>129</v>
      </c>
      <c r="MOY21" s="16" t="s">
        <v>129</v>
      </c>
      <c r="MPA21" s="16" t="s">
        <v>129</v>
      </c>
      <c r="MPC21" s="16" t="s">
        <v>129</v>
      </c>
      <c r="MPE21" s="16" t="s">
        <v>129</v>
      </c>
      <c r="MPG21" s="16" t="s">
        <v>129</v>
      </c>
      <c r="MPI21" s="16" t="s">
        <v>129</v>
      </c>
      <c r="MPK21" s="16" t="s">
        <v>129</v>
      </c>
      <c r="MPM21" s="16" t="s">
        <v>129</v>
      </c>
      <c r="MPO21" s="16" t="s">
        <v>129</v>
      </c>
      <c r="MPQ21" s="16" t="s">
        <v>129</v>
      </c>
      <c r="MPS21" s="16" t="s">
        <v>129</v>
      </c>
      <c r="MPU21" s="16" t="s">
        <v>129</v>
      </c>
      <c r="MPW21" s="16" t="s">
        <v>129</v>
      </c>
      <c r="MPY21" s="16" t="s">
        <v>129</v>
      </c>
      <c r="MQA21" s="16" t="s">
        <v>129</v>
      </c>
      <c r="MQC21" s="16" t="s">
        <v>129</v>
      </c>
      <c r="MQE21" s="16" t="s">
        <v>129</v>
      </c>
      <c r="MQG21" s="16" t="s">
        <v>129</v>
      </c>
      <c r="MQI21" s="16" t="s">
        <v>129</v>
      </c>
      <c r="MQK21" s="16" t="s">
        <v>129</v>
      </c>
      <c r="MQM21" s="16" t="s">
        <v>129</v>
      </c>
      <c r="MQO21" s="16" t="s">
        <v>129</v>
      </c>
      <c r="MQQ21" s="16" t="s">
        <v>129</v>
      </c>
      <c r="MQS21" s="16" t="s">
        <v>129</v>
      </c>
      <c r="MQU21" s="16" t="s">
        <v>129</v>
      </c>
      <c r="MQW21" s="16" t="s">
        <v>129</v>
      </c>
      <c r="MQY21" s="16" t="s">
        <v>129</v>
      </c>
      <c r="MRA21" s="16" t="s">
        <v>129</v>
      </c>
      <c r="MRC21" s="16" t="s">
        <v>129</v>
      </c>
      <c r="MRE21" s="16" t="s">
        <v>129</v>
      </c>
      <c r="MRG21" s="16" t="s">
        <v>129</v>
      </c>
      <c r="MRI21" s="16" t="s">
        <v>129</v>
      </c>
      <c r="MRK21" s="16" t="s">
        <v>129</v>
      </c>
      <c r="MRM21" s="16" t="s">
        <v>129</v>
      </c>
      <c r="MRO21" s="16" t="s">
        <v>129</v>
      </c>
      <c r="MRQ21" s="16" t="s">
        <v>129</v>
      </c>
      <c r="MRS21" s="16" t="s">
        <v>129</v>
      </c>
      <c r="MRU21" s="16" t="s">
        <v>129</v>
      </c>
      <c r="MRW21" s="16" t="s">
        <v>129</v>
      </c>
      <c r="MRY21" s="16" t="s">
        <v>129</v>
      </c>
      <c r="MSA21" s="16" t="s">
        <v>129</v>
      </c>
      <c r="MSC21" s="16" t="s">
        <v>129</v>
      </c>
      <c r="MSE21" s="16" t="s">
        <v>129</v>
      </c>
      <c r="MSG21" s="16" t="s">
        <v>129</v>
      </c>
      <c r="MSI21" s="16" t="s">
        <v>129</v>
      </c>
      <c r="MSK21" s="16" t="s">
        <v>129</v>
      </c>
      <c r="MSM21" s="16" t="s">
        <v>129</v>
      </c>
      <c r="MSO21" s="16" t="s">
        <v>129</v>
      </c>
      <c r="MSQ21" s="16" t="s">
        <v>129</v>
      </c>
      <c r="MSS21" s="16" t="s">
        <v>129</v>
      </c>
      <c r="MSU21" s="16" t="s">
        <v>129</v>
      </c>
      <c r="MSW21" s="16" t="s">
        <v>129</v>
      </c>
      <c r="MSY21" s="16" t="s">
        <v>129</v>
      </c>
      <c r="MTA21" s="16" t="s">
        <v>129</v>
      </c>
      <c r="MTC21" s="16" t="s">
        <v>129</v>
      </c>
      <c r="MTE21" s="16" t="s">
        <v>129</v>
      </c>
      <c r="MTG21" s="16" t="s">
        <v>129</v>
      </c>
      <c r="MTI21" s="16" t="s">
        <v>129</v>
      </c>
      <c r="MTK21" s="16" t="s">
        <v>129</v>
      </c>
      <c r="MTM21" s="16" t="s">
        <v>129</v>
      </c>
      <c r="MTO21" s="16" t="s">
        <v>129</v>
      </c>
      <c r="MTQ21" s="16" t="s">
        <v>129</v>
      </c>
      <c r="MTS21" s="16" t="s">
        <v>129</v>
      </c>
      <c r="MTU21" s="16" t="s">
        <v>129</v>
      </c>
      <c r="MTW21" s="16" t="s">
        <v>129</v>
      </c>
      <c r="MTY21" s="16" t="s">
        <v>129</v>
      </c>
      <c r="MUA21" s="16" t="s">
        <v>129</v>
      </c>
      <c r="MUC21" s="16" t="s">
        <v>129</v>
      </c>
      <c r="MUE21" s="16" t="s">
        <v>129</v>
      </c>
      <c r="MUG21" s="16" t="s">
        <v>129</v>
      </c>
      <c r="MUI21" s="16" t="s">
        <v>129</v>
      </c>
      <c r="MUK21" s="16" t="s">
        <v>129</v>
      </c>
      <c r="MUM21" s="16" t="s">
        <v>129</v>
      </c>
      <c r="MUO21" s="16" t="s">
        <v>129</v>
      </c>
      <c r="MUQ21" s="16" t="s">
        <v>129</v>
      </c>
      <c r="MUS21" s="16" t="s">
        <v>129</v>
      </c>
      <c r="MUU21" s="16" t="s">
        <v>129</v>
      </c>
      <c r="MUW21" s="16" t="s">
        <v>129</v>
      </c>
      <c r="MUY21" s="16" t="s">
        <v>129</v>
      </c>
      <c r="MVA21" s="16" t="s">
        <v>129</v>
      </c>
      <c r="MVC21" s="16" t="s">
        <v>129</v>
      </c>
      <c r="MVE21" s="16" t="s">
        <v>129</v>
      </c>
      <c r="MVG21" s="16" t="s">
        <v>129</v>
      </c>
      <c r="MVI21" s="16" t="s">
        <v>129</v>
      </c>
      <c r="MVK21" s="16" t="s">
        <v>129</v>
      </c>
      <c r="MVM21" s="16" t="s">
        <v>129</v>
      </c>
      <c r="MVO21" s="16" t="s">
        <v>129</v>
      </c>
      <c r="MVQ21" s="16" t="s">
        <v>129</v>
      </c>
      <c r="MVS21" s="16" t="s">
        <v>129</v>
      </c>
      <c r="MVU21" s="16" t="s">
        <v>129</v>
      </c>
      <c r="MVW21" s="16" t="s">
        <v>129</v>
      </c>
      <c r="MVY21" s="16" t="s">
        <v>129</v>
      </c>
      <c r="MWA21" s="16" t="s">
        <v>129</v>
      </c>
      <c r="MWC21" s="16" t="s">
        <v>129</v>
      </c>
      <c r="MWE21" s="16" t="s">
        <v>129</v>
      </c>
      <c r="MWG21" s="16" t="s">
        <v>129</v>
      </c>
      <c r="MWI21" s="16" t="s">
        <v>129</v>
      </c>
      <c r="MWK21" s="16" t="s">
        <v>129</v>
      </c>
      <c r="MWM21" s="16" t="s">
        <v>129</v>
      </c>
      <c r="MWO21" s="16" t="s">
        <v>129</v>
      </c>
      <c r="MWQ21" s="16" t="s">
        <v>129</v>
      </c>
      <c r="MWS21" s="16" t="s">
        <v>129</v>
      </c>
      <c r="MWU21" s="16" t="s">
        <v>129</v>
      </c>
      <c r="MWW21" s="16" t="s">
        <v>129</v>
      </c>
      <c r="MWY21" s="16" t="s">
        <v>129</v>
      </c>
      <c r="MXA21" s="16" t="s">
        <v>129</v>
      </c>
      <c r="MXC21" s="16" t="s">
        <v>129</v>
      </c>
      <c r="MXE21" s="16" t="s">
        <v>129</v>
      </c>
      <c r="MXG21" s="16" t="s">
        <v>129</v>
      </c>
      <c r="MXI21" s="16" t="s">
        <v>129</v>
      </c>
      <c r="MXK21" s="16" t="s">
        <v>129</v>
      </c>
      <c r="MXM21" s="16" t="s">
        <v>129</v>
      </c>
      <c r="MXO21" s="16" t="s">
        <v>129</v>
      </c>
      <c r="MXQ21" s="16" t="s">
        <v>129</v>
      </c>
      <c r="MXS21" s="16" t="s">
        <v>129</v>
      </c>
      <c r="MXU21" s="16" t="s">
        <v>129</v>
      </c>
      <c r="MXW21" s="16" t="s">
        <v>129</v>
      </c>
      <c r="MXY21" s="16" t="s">
        <v>129</v>
      </c>
      <c r="MYA21" s="16" t="s">
        <v>129</v>
      </c>
      <c r="MYC21" s="16" t="s">
        <v>129</v>
      </c>
      <c r="MYE21" s="16" t="s">
        <v>129</v>
      </c>
      <c r="MYG21" s="16" t="s">
        <v>129</v>
      </c>
      <c r="MYI21" s="16" t="s">
        <v>129</v>
      </c>
      <c r="MYK21" s="16" t="s">
        <v>129</v>
      </c>
      <c r="MYM21" s="16" t="s">
        <v>129</v>
      </c>
      <c r="MYO21" s="16" t="s">
        <v>129</v>
      </c>
      <c r="MYQ21" s="16" t="s">
        <v>129</v>
      </c>
      <c r="MYS21" s="16" t="s">
        <v>129</v>
      </c>
      <c r="MYU21" s="16" t="s">
        <v>129</v>
      </c>
      <c r="MYW21" s="16" t="s">
        <v>129</v>
      </c>
      <c r="MYY21" s="16" t="s">
        <v>129</v>
      </c>
      <c r="MZA21" s="16" t="s">
        <v>129</v>
      </c>
      <c r="MZC21" s="16" t="s">
        <v>129</v>
      </c>
      <c r="MZE21" s="16" t="s">
        <v>129</v>
      </c>
      <c r="MZG21" s="16" t="s">
        <v>129</v>
      </c>
      <c r="MZI21" s="16" t="s">
        <v>129</v>
      </c>
      <c r="MZK21" s="16" t="s">
        <v>129</v>
      </c>
      <c r="MZM21" s="16" t="s">
        <v>129</v>
      </c>
      <c r="MZO21" s="16" t="s">
        <v>129</v>
      </c>
      <c r="MZQ21" s="16" t="s">
        <v>129</v>
      </c>
      <c r="MZS21" s="16" t="s">
        <v>129</v>
      </c>
      <c r="MZU21" s="16" t="s">
        <v>129</v>
      </c>
      <c r="MZW21" s="16" t="s">
        <v>129</v>
      </c>
      <c r="MZY21" s="16" t="s">
        <v>129</v>
      </c>
      <c r="NAA21" s="16" t="s">
        <v>129</v>
      </c>
      <c r="NAC21" s="16" t="s">
        <v>129</v>
      </c>
      <c r="NAE21" s="16" t="s">
        <v>129</v>
      </c>
      <c r="NAG21" s="16" t="s">
        <v>129</v>
      </c>
      <c r="NAI21" s="16" t="s">
        <v>129</v>
      </c>
      <c r="NAK21" s="16" t="s">
        <v>129</v>
      </c>
      <c r="NAM21" s="16" t="s">
        <v>129</v>
      </c>
      <c r="NAO21" s="16" t="s">
        <v>129</v>
      </c>
      <c r="NAQ21" s="16" t="s">
        <v>129</v>
      </c>
      <c r="NAS21" s="16" t="s">
        <v>129</v>
      </c>
      <c r="NAU21" s="16" t="s">
        <v>129</v>
      </c>
      <c r="NAW21" s="16" t="s">
        <v>129</v>
      </c>
      <c r="NAY21" s="16" t="s">
        <v>129</v>
      </c>
      <c r="NBA21" s="16" t="s">
        <v>129</v>
      </c>
      <c r="NBC21" s="16" t="s">
        <v>129</v>
      </c>
      <c r="NBE21" s="16" t="s">
        <v>129</v>
      </c>
      <c r="NBG21" s="16" t="s">
        <v>129</v>
      </c>
      <c r="NBI21" s="16" t="s">
        <v>129</v>
      </c>
      <c r="NBK21" s="16" t="s">
        <v>129</v>
      </c>
      <c r="NBM21" s="16" t="s">
        <v>129</v>
      </c>
      <c r="NBO21" s="16" t="s">
        <v>129</v>
      </c>
      <c r="NBQ21" s="16" t="s">
        <v>129</v>
      </c>
      <c r="NBS21" s="16" t="s">
        <v>129</v>
      </c>
      <c r="NBU21" s="16" t="s">
        <v>129</v>
      </c>
      <c r="NBW21" s="16" t="s">
        <v>129</v>
      </c>
      <c r="NBY21" s="16" t="s">
        <v>129</v>
      </c>
      <c r="NCA21" s="16" t="s">
        <v>129</v>
      </c>
      <c r="NCC21" s="16" t="s">
        <v>129</v>
      </c>
      <c r="NCE21" s="16" t="s">
        <v>129</v>
      </c>
      <c r="NCG21" s="16" t="s">
        <v>129</v>
      </c>
      <c r="NCI21" s="16" t="s">
        <v>129</v>
      </c>
      <c r="NCK21" s="16" t="s">
        <v>129</v>
      </c>
      <c r="NCM21" s="16" t="s">
        <v>129</v>
      </c>
      <c r="NCO21" s="16" t="s">
        <v>129</v>
      </c>
      <c r="NCQ21" s="16" t="s">
        <v>129</v>
      </c>
      <c r="NCS21" s="16" t="s">
        <v>129</v>
      </c>
      <c r="NCU21" s="16" t="s">
        <v>129</v>
      </c>
      <c r="NCW21" s="16" t="s">
        <v>129</v>
      </c>
      <c r="NCY21" s="16" t="s">
        <v>129</v>
      </c>
      <c r="NDA21" s="16" t="s">
        <v>129</v>
      </c>
      <c r="NDC21" s="16" t="s">
        <v>129</v>
      </c>
      <c r="NDE21" s="16" t="s">
        <v>129</v>
      </c>
      <c r="NDG21" s="16" t="s">
        <v>129</v>
      </c>
      <c r="NDI21" s="16" t="s">
        <v>129</v>
      </c>
      <c r="NDK21" s="16" t="s">
        <v>129</v>
      </c>
      <c r="NDM21" s="16" t="s">
        <v>129</v>
      </c>
      <c r="NDO21" s="16" t="s">
        <v>129</v>
      </c>
      <c r="NDQ21" s="16" t="s">
        <v>129</v>
      </c>
      <c r="NDS21" s="16" t="s">
        <v>129</v>
      </c>
      <c r="NDU21" s="16" t="s">
        <v>129</v>
      </c>
      <c r="NDW21" s="16" t="s">
        <v>129</v>
      </c>
      <c r="NDY21" s="16" t="s">
        <v>129</v>
      </c>
      <c r="NEA21" s="16" t="s">
        <v>129</v>
      </c>
      <c r="NEC21" s="16" t="s">
        <v>129</v>
      </c>
      <c r="NEE21" s="16" t="s">
        <v>129</v>
      </c>
      <c r="NEG21" s="16" t="s">
        <v>129</v>
      </c>
      <c r="NEI21" s="16" t="s">
        <v>129</v>
      </c>
      <c r="NEK21" s="16" t="s">
        <v>129</v>
      </c>
      <c r="NEM21" s="16" t="s">
        <v>129</v>
      </c>
      <c r="NEO21" s="16" t="s">
        <v>129</v>
      </c>
      <c r="NEQ21" s="16" t="s">
        <v>129</v>
      </c>
      <c r="NES21" s="16" t="s">
        <v>129</v>
      </c>
      <c r="NEU21" s="16" t="s">
        <v>129</v>
      </c>
      <c r="NEW21" s="16" t="s">
        <v>129</v>
      </c>
      <c r="NEY21" s="16" t="s">
        <v>129</v>
      </c>
      <c r="NFA21" s="16" t="s">
        <v>129</v>
      </c>
      <c r="NFC21" s="16" t="s">
        <v>129</v>
      </c>
      <c r="NFE21" s="16" t="s">
        <v>129</v>
      </c>
      <c r="NFG21" s="16" t="s">
        <v>129</v>
      </c>
      <c r="NFI21" s="16" t="s">
        <v>129</v>
      </c>
      <c r="NFK21" s="16" t="s">
        <v>129</v>
      </c>
      <c r="NFM21" s="16" t="s">
        <v>129</v>
      </c>
      <c r="NFO21" s="16" t="s">
        <v>129</v>
      </c>
      <c r="NFQ21" s="16" t="s">
        <v>129</v>
      </c>
      <c r="NFS21" s="16" t="s">
        <v>129</v>
      </c>
      <c r="NFU21" s="16" t="s">
        <v>129</v>
      </c>
      <c r="NFW21" s="16" t="s">
        <v>129</v>
      </c>
      <c r="NFY21" s="16" t="s">
        <v>129</v>
      </c>
      <c r="NGA21" s="16" t="s">
        <v>129</v>
      </c>
      <c r="NGC21" s="16" t="s">
        <v>129</v>
      </c>
      <c r="NGE21" s="16" t="s">
        <v>129</v>
      </c>
      <c r="NGG21" s="16" t="s">
        <v>129</v>
      </c>
      <c r="NGI21" s="16" t="s">
        <v>129</v>
      </c>
      <c r="NGK21" s="16" t="s">
        <v>129</v>
      </c>
      <c r="NGM21" s="16" t="s">
        <v>129</v>
      </c>
      <c r="NGO21" s="16" t="s">
        <v>129</v>
      </c>
      <c r="NGQ21" s="16" t="s">
        <v>129</v>
      </c>
      <c r="NGS21" s="16" t="s">
        <v>129</v>
      </c>
      <c r="NGU21" s="16" t="s">
        <v>129</v>
      </c>
      <c r="NGW21" s="16" t="s">
        <v>129</v>
      </c>
      <c r="NGY21" s="16" t="s">
        <v>129</v>
      </c>
      <c r="NHA21" s="16" t="s">
        <v>129</v>
      </c>
      <c r="NHC21" s="16" t="s">
        <v>129</v>
      </c>
      <c r="NHE21" s="16" t="s">
        <v>129</v>
      </c>
      <c r="NHG21" s="16" t="s">
        <v>129</v>
      </c>
      <c r="NHI21" s="16" t="s">
        <v>129</v>
      </c>
      <c r="NHK21" s="16" t="s">
        <v>129</v>
      </c>
      <c r="NHM21" s="16" t="s">
        <v>129</v>
      </c>
      <c r="NHO21" s="16" t="s">
        <v>129</v>
      </c>
      <c r="NHQ21" s="16" t="s">
        <v>129</v>
      </c>
      <c r="NHS21" s="16" t="s">
        <v>129</v>
      </c>
      <c r="NHU21" s="16" t="s">
        <v>129</v>
      </c>
      <c r="NHW21" s="16" t="s">
        <v>129</v>
      </c>
      <c r="NHY21" s="16" t="s">
        <v>129</v>
      </c>
      <c r="NIA21" s="16" t="s">
        <v>129</v>
      </c>
      <c r="NIC21" s="16" t="s">
        <v>129</v>
      </c>
      <c r="NIE21" s="16" t="s">
        <v>129</v>
      </c>
      <c r="NIG21" s="16" t="s">
        <v>129</v>
      </c>
      <c r="NII21" s="16" t="s">
        <v>129</v>
      </c>
      <c r="NIK21" s="16" t="s">
        <v>129</v>
      </c>
      <c r="NIM21" s="16" t="s">
        <v>129</v>
      </c>
      <c r="NIO21" s="16" t="s">
        <v>129</v>
      </c>
      <c r="NIQ21" s="16" t="s">
        <v>129</v>
      </c>
      <c r="NIS21" s="16" t="s">
        <v>129</v>
      </c>
      <c r="NIU21" s="16" t="s">
        <v>129</v>
      </c>
      <c r="NIW21" s="16" t="s">
        <v>129</v>
      </c>
      <c r="NIY21" s="16" t="s">
        <v>129</v>
      </c>
      <c r="NJA21" s="16" t="s">
        <v>129</v>
      </c>
      <c r="NJC21" s="16" t="s">
        <v>129</v>
      </c>
      <c r="NJE21" s="16" t="s">
        <v>129</v>
      </c>
      <c r="NJG21" s="16" t="s">
        <v>129</v>
      </c>
      <c r="NJI21" s="16" t="s">
        <v>129</v>
      </c>
      <c r="NJK21" s="16" t="s">
        <v>129</v>
      </c>
      <c r="NJM21" s="16" t="s">
        <v>129</v>
      </c>
      <c r="NJO21" s="16" t="s">
        <v>129</v>
      </c>
      <c r="NJQ21" s="16" t="s">
        <v>129</v>
      </c>
      <c r="NJS21" s="16" t="s">
        <v>129</v>
      </c>
      <c r="NJU21" s="16" t="s">
        <v>129</v>
      </c>
      <c r="NJW21" s="16" t="s">
        <v>129</v>
      </c>
      <c r="NJY21" s="16" t="s">
        <v>129</v>
      </c>
      <c r="NKA21" s="16" t="s">
        <v>129</v>
      </c>
      <c r="NKC21" s="16" t="s">
        <v>129</v>
      </c>
      <c r="NKE21" s="16" t="s">
        <v>129</v>
      </c>
      <c r="NKG21" s="16" t="s">
        <v>129</v>
      </c>
      <c r="NKI21" s="16" t="s">
        <v>129</v>
      </c>
      <c r="NKK21" s="16" t="s">
        <v>129</v>
      </c>
      <c r="NKM21" s="16" t="s">
        <v>129</v>
      </c>
      <c r="NKO21" s="16" t="s">
        <v>129</v>
      </c>
      <c r="NKQ21" s="16" t="s">
        <v>129</v>
      </c>
      <c r="NKS21" s="16" t="s">
        <v>129</v>
      </c>
      <c r="NKU21" s="16" t="s">
        <v>129</v>
      </c>
      <c r="NKW21" s="16" t="s">
        <v>129</v>
      </c>
      <c r="NKY21" s="16" t="s">
        <v>129</v>
      </c>
      <c r="NLA21" s="16" t="s">
        <v>129</v>
      </c>
      <c r="NLC21" s="16" t="s">
        <v>129</v>
      </c>
      <c r="NLE21" s="16" t="s">
        <v>129</v>
      </c>
      <c r="NLG21" s="16" t="s">
        <v>129</v>
      </c>
      <c r="NLI21" s="16" t="s">
        <v>129</v>
      </c>
      <c r="NLK21" s="16" t="s">
        <v>129</v>
      </c>
      <c r="NLM21" s="16" t="s">
        <v>129</v>
      </c>
      <c r="NLO21" s="16" t="s">
        <v>129</v>
      </c>
      <c r="NLQ21" s="16" t="s">
        <v>129</v>
      </c>
      <c r="NLS21" s="16" t="s">
        <v>129</v>
      </c>
      <c r="NLU21" s="16" t="s">
        <v>129</v>
      </c>
      <c r="NLW21" s="16" t="s">
        <v>129</v>
      </c>
      <c r="NLY21" s="16" t="s">
        <v>129</v>
      </c>
      <c r="NMA21" s="16" t="s">
        <v>129</v>
      </c>
      <c r="NMC21" s="16" t="s">
        <v>129</v>
      </c>
      <c r="NME21" s="16" t="s">
        <v>129</v>
      </c>
      <c r="NMG21" s="16" t="s">
        <v>129</v>
      </c>
      <c r="NMI21" s="16" t="s">
        <v>129</v>
      </c>
      <c r="NMK21" s="16" t="s">
        <v>129</v>
      </c>
      <c r="NMM21" s="16" t="s">
        <v>129</v>
      </c>
      <c r="NMO21" s="16" t="s">
        <v>129</v>
      </c>
      <c r="NMQ21" s="16" t="s">
        <v>129</v>
      </c>
      <c r="NMS21" s="16" t="s">
        <v>129</v>
      </c>
      <c r="NMU21" s="16" t="s">
        <v>129</v>
      </c>
      <c r="NMW21" s="16" t="s">
        <v>129</v>
      </c>
      <c r="NMY21" s="16" t="s">
        <v>129</v>
      </c>
      <c r="NNA21" s="16" t="s">
        <v>129</v>
      </c>
      <c r="NNC21" s="16" t="s">
        <v>129</v>
      </c>
      <c r="NNE21" s="16" t="s">
        <v>129</v>
      </c>
      <c r="NNG21" s="16" t="s">
        <v>129</v>
      </c>
      <c r="NNI21" s="16" t="s">
        <v>129</v>
      </c>
      <c r="NNK21" s="16" t="s">
        <v>129</v>
      </c>
      <c r="NNM21" s="16" t="s">
        <v>129</v>
      </c>
      <c r="NNO21" s="16" t="s">
        <v>129</v>
      </c>
      <c r="NNQ21" s="16" t="s">
        <v>129</v>
      </c>
      <c r="NNS21" s="16" t="s">
        <v>129</v>
      </c>
      <c r="NNU21" s="16" t="s">
        <v>129</v>
      </c>
      <c r="NNW21" s="16" t="s">
        <v>129</v>
      </c>
      <c r="NNY21" s="16" t="s">
        <v>129</v>
      </c>
      <c r="NOA21" s="16" t="s">
        <v>129</v>
      </c>
      <c r="NOC21" s="16" t="s">
        <v>129</v>
      </c>
      <c r="NOE21" s="16" t="s">
        <v>129</v>
      </c>
      <c r="NOG21" s="16" t="s">
        <v>129</v>
      </c>
      <c r="NOI21" s="16" t="s">
        <v>129</v>
      </c>
      <c r="NOK21" s="16" t="s">
        <v>129</v>
      </c>
      <c r="NOM21" s="16" t="s">
        <v>129</v>
      </c>
      <c r="NOO21" s="16" t="s">
        <v>129</v>
      </c>
      <c r="NOQ21" s="16" t="s">
        <v>129</v>
      </c>
      <c r="NOS21" s="16" t="s">
        <v>129</v>
      </c>
      <c r="NOU21" s="16" t="s">
        <v>129</v>
      </c>
      <c r="NOW21" s="16" t="s">
        <v>129</v>
      </c>
      <c r="NOY21" s="16" t="s">
        <v>129</v>
      </c>
      <c r="NPA21" s="16" t="s">
        <v>129</v>
      </c>
      <c r="NPC21" s="16" t="s">
        <v>129</v>
      </c>
      <c r="NPE21" s="16" t="s">
        <v>129</v>
      </c>
      <c r="NPG21" s="16" t="s">
        <v>129</v>
      </c>
      <c r="NPI21" s="16" t="s">
        <v>129</v>
      </c>
      <c r="NPK21" s="16" t="s">
        <v>129</v>
      </c>
      <c r="NPM21" s="16" t="s">
        <v>129</v>
      </c>
      <c r="NPO21" s="16" t="s">
        <v>129</v>
      </c>
      <c r="NPQ21" s="16" t="s">
        <v>129</v>
      </c>
      <c r="NPS21" s="16" t="s">
        <v>129</v>
      </c>
      <c r="NPU21" s="16" t="s">
        <v>129</v>
      </c>
      <c r="NPW21" s="16" t="s">
        <v>129</v>
      </c>
      <c r="NPY21" s="16" t="s">
        <v>129</v>
      </c>
      <c r="NQA21" s="16" t="s">
        <v>129</v>
      </c>
      <c r="NQC21" s="16" t="s">
        <v>129</v>
      </c>
      <c r="NQE21" s="16" t="s">
        <v>129</v>
      </c>
      <c r="NQG21" s="16" t="s">
        <v>129</v>
      </c>
      <c r="NQI21" s="16" t="s">
        <v>129</v>
      </c>
      <c r="NQK21" s="16" t="s">
        <v>129</v>
      </c>
      <c r="NQM21" s="16" t="s">
        <v>129</v>
      </c>
      <c r="NQO21" s="16" t="s">
        <v>129</v>
      </c>
      <c r="NQQ21" s="16" t="s">
        <v>129</v>
      </c>
      <c r="NQS21" s="16" t="s">
        <v>129</v>
      </c>
      <c r="NQU21" s="16" t="s">
        <v>129</v>
      </c>
      <c r="NQW21" s="16" t="s">
        <v>129</v>
      </c>
      <c r="NQY21" s="16" t="s">
        <v>129</v>
      </c>
      <c r="NRA21" s="16" t="s">
        <v>129</v>
      </c>
      <c r="NRC21" s="16" t="s">
        <v>129</v>
      </c>
      <c r="NRE21" s="16" t="s">
        <v>129</v>
      </c>
      <c r="NRG21" s="16" t="s">
        <v>129</v>
      </c>
      <c r="NRI21" s="16" t="s">
        <v>129</v>
      </c>
      <c r="NRK21" s="16" t="s">
        <v>129</v>
      </c>
      <c r="NRM21" s="16" t="s">
        <v>129</v>
      </c>
      <c r="NRO21" s="16" t="s">
        <v>129</v>
      </c>
      <c r="NRQ21" s="16" t="s">
        <v>129</v>
      </c>
      <c r="NRS21" s="16" t="s">
        <v>129</v>
      </c>
      <c r="NRU21" s="16" t="s">
        <v>129</v>
      </c>
      <c r="NRW21" s="16" t="s">
        <v>129</v>
      </c>
      <c r="NRY21" s="16" t="s">
        <v>129</v>
      </c>
      <c r="NSA21" s="16" t="s">
        <v>129</v>
      </c>
      <c r="NSC21" s="16" t="s">
        <v>129</v>
      </c>
      <c r="NSE21" s="16" t="s">
        <v>129</v>
      </c>
      <c r="NSG21" s="16" t="s">
        <v>129</v>
      </c>
      <c r="NSI21" s="16" t="s">
        <v>129</v>
      </c>
      <c r="NSK21" s="16" t="s">
        <v>129</v>
      </c>
      <c r="NSM21" s="16" t="s">
        <v>129</v>
      </c>
      <c r="NSO21" s="16" t="s">
        <v>129</v>
      </c>
      <c r="NSQ21" s="16" t="s">
        <v>129</v>
      </c>
      <c r="NSS21" s="16" t="s">
        <v>129</v>
      </c>
      <c r="NSU21" s="16" t="s">
        <v>129</v>
      </c>
      <c r="NSW21" s="16" t="s">
        <v>129</v>
      </c>
      <c r="NSY21" s="16" t="s">
        <v>129</v>
      </c>
      <c r="NTA21" s="16" t="s">
        <v>129</v>
      </c>
      <c r="NTC21" s="16" t="s">
        <v>129</v>
      </c>
      <c r="NTE21" s="16" t="s">
        <v>129</v>
      </c>
      <c r="NTG21" s="16" t="s">
        <v>129</v>
      </c>
      <c r="NTI21" s="16" t="s">
        <v>129</v>
      </c>
      <c r="NTK21" s="16" t="s">
        <v>129</v>
      </c>
      <c r="NTM21" s="16" t="s">
        <v>129</v>
      </c>
      <c r="NTO21" s="16" t="s">
        <v>129</v>
      </c>
      <c r="NTQ21" s="16" t="s">
        <v>129</v>
      </c>
      <c r="NTS21" s="16" t="s">
        <v>129</v>
      </c>
      <c r="NTU21" s="16" t="s">
        <v>129</v>
      </c>
      <c r="NTW21" s="16" t="s">
        <v>129</v>
      </c>
      <c r="NTY21" s="16" t="s">
        <v>129</v>
      </c>
      <c r="NUA21" s="16" t="s">
        <v>129</v>
      </c>
      <c r="NUC21" s="16" t="s">
        <v>129</v>
      </c>
      <c r="NUE21" s="16" t="s">
        <v>129</v>
      </c>
      <c r="NUG21" s="16" t="s">
        <v>129</v>
      </c>
      <c r="NUI21" s="16" t="s">
        <v>129</v>
      </c>
      <c r="NUK21" s="16" t="s">
        <v>129</v>
      </c>
      <c r="NUM21" s="16" t="s">
        <v>129</v>
      </c>
      <c r="NUO21" s="16" t="s">
        <v>129</v>
      </c>
      <c r="NUQ21" s="16" t="s">
        <v>129</v>
      </c>
      <c r="NUS21" s="16" t="s">
        <v>129</v>
      </c>
      <c r="NUU21" s="16" t="s">
        <v>129</v>
      </c>
      <c r="NUW21" s="16" t="s">
        <v>129</v>
      </c>
      <c r="NUY21" s="16" t="s">
        <v>129</v>
      </c>
      <c r="NVA21" s="16" t="s">
        <v>129</v>
      </c>
      <c r="NVC21" s="16" t="s">
        <v>129</v>
      </c>
      <c r="NVE21" s="16" t="s">
        <v>129</v>
      </c>
      <c r="NVG21" s="16" t="s">
        <v>129</v>
      </c>
      <c r="NVI21" s="16" t="s">
        <v>129</v>
      </c>
      <c r="NVK21" s="16" t="s">
        <v>129</v>
      </c>
      <c r="NVM21" s="16" t="s">
        <v>129</v>
      </c>
      <c r="NVO21" s="16" t="s">
        <v>129</v>
      </c>
      <c r="NVQ21" s="16" t="s">
        <v>129</v>
      </c>
      <c r="NVS21" s="16" t="s">
        <v>129</v>
      </c>
      <c r="NVU21" s="16" t="s">
        <v>129</v>
      </c>
      <c r="NVW21" s="16" t="s">
        <v>129</v>
      </c>
      <c r="NVY21" s="16" t="s">
        <v>129</v>
      </c>
      <c r="NWA21" s="16" t="s">
        <v>129</v>
      </c>
      <c r="NWC21" s="16" t="s">
        <v>129</v>
      </c>
      <c r="NWE21" s="16" t="s">
        <v>129</v>
      </c>
      <c r="NWG21" s="16" t="s">
        <v>129</v>
      </c>
      <c r="NWI21" s="16" t="s">
        <v>129</v>
      </c>
      <c r="NWK21" s="16" t="s">
        <v>129</v>
      </c>
      <c r="NWM21" s="16" t="s">
        <v>129</v>
      </c>
      <c r="NWO21" s="16" t="s">
        <v>129</v>
      </c>
      <c r="NWQ21" s="16" t="s">
        <v>129</v>
      </c>
      <c r="NWS21" s="16" t="s">
        <v>129</v>
      </c>
      <c r="NWU21" s="16" t="s">
        <v>129</v>
      </c>
      <c r="NWW21" s="16" t="s">
        <v>129</v>
      </c>
      <c r="NWY21" s="16" t="s">
        <v>129</v>
      </c>
      <c r="NXA21" s="16" t="s">
        <v>129</v>
      </c>
      <c r="NXC21" s="16" t="s">
        <v>129</v>
      </c>
      <c r="NXE21" s="16" t="s">
        <v>129</v>
      </c>
      <c r="NXG21" s="16" t="s">
        <v>129</v>
      </c>
      <c r="NXI21" s="16" t="s">
        <v>129</v>
      </c>
      <c r="NXK21" s="16" t="s">
        <v>129</v>
      </c>
      <c r="NXM21" s="16" t="s">
        <v>129</v>
      </c>
      <c r="NXO21" s="16" t="s">
        <v>129</v>
      </c>
      <c r="NXQ21" s="16" t="s">
        <v>129</v>
      </c>
      <c r="NXS21" s="16" t="s">
        <v>129</v>
      </c>
      <c r="NXU21" s="16" t="s">
        <v>129</v>
      </c>
      <c r="NXW21" s="16" t="s">
        <v>129</v>
      </c>
      <c r="NXY21" s="16" t="s">
        <v>129</v>
      </c>
      <c r="NYA21" s="16" t="s">
        <v>129</v>
      </c>
      <c r="NYC21" s="16" t="s">
        <v>129</v>
      </c>
      <c r="NYE21" s="16" t="s">
        <v>129</v>
      </c>
      <c r="NYG21" s="16" t="s">
        <v>129</v>
      </c>
      <c r="NYI21" s="16" t="s">
        <v>129</v>
      </c>
      <c r="NYK21" s="16" t="s">
        <v>129</v>
      </c>
      <c r="NYM21" s="16" t="s">
        <v>129</v>
      </c>
      <c r="NYO21" s="16" t="s">
        <v>129</v>
      </c>
      <c r="NYQ21" s="16" t="s">
        <v>129</v>
      </c>
      <c r="NYS21" s="16" t="s">
        <v>129</v>
      </c>
      <c r="NYU21" s="16" t="s">
        <v>129</v>
      </c>
      <c r="NYW21" s="16" t="s">
        <v>129</v>
      </c>
      <c r="NYY21" s="16" t="s">
        <v>129</v>
      </c>
      <c r="NZA21" s="16" t="s">
        <v>129</v>
      </c>
      <c r="NZC21" s="16" t="s">
        <v>129</v>
      </c>
      <c r="NZE21" s="16" t="s">
        <v>129</v>
      </c>
      <c r="NZG21" s="16" t="s">
        <v>129</v>
      </c>
      <c r="NZI21" s="16" t="s">
        <v>129</v>
      </c>
      <c r="NZK21" s="16" t="s">
        <v>129</v>
      </c>
      <c r="NZM21" s="16" t="s">
        <v>129</v>
      </c>
      <c r="NZO21" s="16" t="s">
        <v>129</v>
      </c>
      <c r="NZQ21" s="16" t="s">
        <v>129</v>
      </c>
      <c r="NZS21" s="16" t="s">
        <v>129</v>
      </c>
      <c r="NZU21" s="16" t="s">
        <v>129</v>
      </c>
      <c r="NZW21" s="16" t="s">
        <v>129</v>
      </c>
      <c r="NZY21" s="16" t="s">
        <v>129</v>
      </c>
      <c r="OAA21" s="16" t="s">
        <v>129</v>
      </c>
      <c r="OAC21" s="16" t="s">
        <v>129</v>
      </c>
      <c r="OAE21" s="16" t="s">
        <v>129</v>
      </c>
      <c r="OAG21" s="16" t="s">
        <v>129</v>
      </c>
      <c r="OAI21" s="16" t="s">
        <v>129</v>
      </c>
      <c r="OAK21" s="16" t="s">
        <v>129</v>
      </c>
      <c r="OAM21" s="16" t="s">
        <v>129</v>
      </c>
      <c r="OAO21" s="16" t="s">
        <v>129</v>
      </c>
      <c r="OAQ21" s="16" t="s">
        <v>129</v>
      </c>
      <c r="OAS21" s="16" t="s">
        <v>129</v>
      </c>
      <c r="OAU21" s="16" t="s">
        <v>129</v>
      </c>
      <c r="OAW21" s="16" t="s">
        <v>129</v>
      </c>
      <c r="OAY21" s="16" t="s">
        <v>129</v>
      </c>
      <c r="OBA21" s="16" t="s">
        <v>129</v>
      </c>
      <c r="OBC21" s="16" t="s">
        <v>129</v>
      </c>
      <c r="OBE21" s="16" t="s">
        <v>129</v>
      </c>
      <c r="OBG21" s="16" t="s">
        <v>129</v>
      </c>
      <c r="OBI21" s="16" t="s">
        <v>129</v>
      </c>
      <c r="OBK21" s="16" t="s">
        <v>129</v>
      </c>
      <c r="OBM21" s="16" t="s">
        <v>129</v>
      </c>
      <c r="OBO21" s="16" t="s">
        <v>129</v>
      </c>
      <c r="OBQ21" s="16" t="s">
        <v>129</v>
      </c>
      <c r="OBS21" s="16" t="s">
        <v>129</v>
      </c>
      <c r="OBU21" s="16" t="s">
        <v>129</v>
      </c>
      <c r="OBW21" s="16" t="s">
        <v>129</v>
      </c>
      <c r="OBY21" s="16" t="s">
        <v>129</v>
      </c>
      <c r="OCA21" s="16" t="s">
        <v>129</v>
      </c>
      <c r="OCC21" s="16" t="s">
        <v>129</v>
      </c>
      <c r="OCE21" s="16" t="s">
        <v>129</v>
      </c>
      <c r="OCG21" s="16" t="s">
        <v>129</v>
      </c>
      <c r="OCI21" s="16" t="s">
        <v>129</v>
      </c>
      <c r="OCK21" s="16" t="s">
        <v>129</v>
      </c>
      <c r="OCM21" s="16" t="s">
        <v>129</v>
      </c>
      <c r="OCO21" s="16" t="s">
        <v>129</v>
      </c>
      <c r="OCQ21" s="16" t="s">
        <v>129</v>
      </c>
      <c r="OCS21" s="16" t="s">
        <v>129</v>
      </c>
      <c r="OCU21" s="16" t="s">
        <v>129</v>
      </c>
      <c r="OCW21" s="16" t="s">
        <v>129</v>
      </c>
      <c r="OCY21" s="16" t="s">
        <v>129</v>
      </c>
      <c r="ODA21" s="16" t="s">
        <v>129</v>
      </c>
      <c r="ODC21" s="16" t="s">
        <v>129</v>
      </c>
      <c r="ODE21" s="16" t="s">
        <v>129</v>
      </c>
      <c r="ODG21" s="16" t="s">
        <v>129</v>
      </c>
      <c r="ODI21" s="16" t="s">
        <v>129</v>
      </c>
      <c r="ODK21" s="16" t="s">
        <v>129</v>
      </c>
      <c r="ODM21" s="16" t="s">
        <v>129</v>
      </c>
      <c r="ODO21" s="16" t="s">
        <v>129</v>
      </c>
      <c r="ODQ21" s="16" t="s">
        <v>129</v>
      </c>
      <c r="ODS21" s="16" t="s">
        <v>129</v>
      </c>
      <c r="ODU21" s="16" t="s">
        <v>129</v>
      </c>
      <c r="ODW21" s="16" t="s">
        <v>129</v>
      </c>
      <c r="ODY21" s="16" t="s">
        <v>129</v>
      </c>
      <c r="OEA21" s="16" t="s">
        <v>129</v>
      </c>
      <c r="OEC21" s="16" t="s">
        <v>129</v>
      </c>
      <c r="OEE21" s="16" t="s">
        <v>129</v>
      </c>
      <c r="OEG21" s="16" t="s">
        <v>129</v>
      </c>
      <c r="OEI21" s="16" t="s">
        <v>129</v>
      </c>
      <c r="OEK21" s="16" t="s">
        <v>129</v>
      </c>
      <c r="OEM21" s="16" t="s">
        <v>129</v>
      </c>
      <c r="OEO21" s="16" t="s">
        <v>129</v>
      </c>
      <c r="OEQ21" s="16" t="s">
        <v>129</v>
      </c>
      <c r="OES21" s="16" t="s">
        <v>129</v>
      </c>
      <c r="OEU21" s="16" t="s">
        <v>129</v>
      </c>
      <c r="OEW21" s="16" t="s">
        <v>129</v>
      </c>
      <c r="OEY21" s="16" t="s">
        <v>129</v>
      </c>
      <c r="OFA21" s="16" t="s">
        <v>129</v>
      </c>
      <c r="OFC21" s="16" t="s">
        <v>129</v>
      </c>
      <c r="OFE21" s="16" t="s">
        <v>129</v>
      </c>
      <c r="OFG21" s="16" t="s">
        <v>129</v>
      </c>
      <c r="OFI21" s="16" t="s">
        <v>129</v>
      </c>
      <c r="OFK21" s="16" t="s">
        <v>129</v>
      </c>
      <c r="OFM21" s="16" t="s">
        <v>129</v>
      </c>
      <c r="OFO21" s="16" t="s">
        <v>129</v>
      </c>
      <c r="OFQ21" s="16" t="s">
        <v>129</v>
      </c>
      <c r="OFS21" s="16" t="s">
        <v>129</v>
      </c>
      <c r="OFU21" s="16" t="s">
        <v>129</v>
      </c>
      <c r="OFW21" s="16" t="s">
        <v>129</v>
      </c>
      <c r="OFY21" s="16" t="s">
        <v>129</v>
      </c>
      <c r="OGA21" s="16" t="s">
        <v>129</v>
      </c>
      <c r="OGC21" s="16" t="s">
        <v>129</v>
      </c>
      <c r="OGE21" s="16" t="s">
        <v>129</v>
      </c>
      <c r="OGG21" s="16" t="s">
        <v>129</v>
      </c>
      <c r="OGI21" s="16" t="s">
        <v>129</v>
      </c>
      <c r="OGK21" s="16" t="s">
        <v>129</v>
      </c>
      <c r="OGM21" s="16" t="s">
        <v>129</v>
      </c>
      <c r="OGO21" s="16" t="s">
        <v>129</v>
      </c>
      <c r="OGQ21" s="16" t="s">
        <v>129</v>
      </c>
      <c r="OGS21" s="16" t="s">
        <v>129</v>
      </c>
      <c r="OGU21" s="16" t="s">
        <v>129</v>
      </c>
      <c r="OGW21" s="16" t="s">
        <v>129</v>
      </c>
      <c r="OGY21" s="16" t="s">
        <v>129</v>
      </c>
      <c r="OHA21" s="16" t="s">
        <v>129</v>
      </c>
      <c r="OHC21" s="16" t="s">
        <v>129</v>
      </c>
      <c r="OHE21" s="16" t="s">
        <v>129</v>
      </c>
      <c r="OHG21" s="16" t="s">
        <v>129</v>
      </c>
      <c r="OHI21" s="16" t="s">
        <v>129</v>
      </c>
      <c r="OHK21" s="16" t="s">
        <v>129</v>
      </c>
      <c r="OHM21" s="16" t="s">
        <v>129</v>
      </c>
      <c r="OHO21" s="16" t="s">
        <v>129</v>
      </c>
      <c r="OHQ21" s="16" t="s">
        <v>129</v>
      </c>
      <c r="OHS21" s="16" t="s">
        <v>129</v>
      </c>
      <c r="OHU21" s="16" t="s">
        <v>129</v>
      </c>
      <c r="OHW21" s="16" t="s">
        <v>129</v>
      </c>
      <c r="OHY21" s="16" t="s">
        <v>129</v>
      </c>
      <c r="OIA21" s="16" t="s">
        <v>129</v>
      </c>
      <c r="OIC21" s="16" t="s">
        <v>129</v>
      </c>
      <c r="OIE21" s="16" t="s">
        <v>129</v>
      </c>
      <c r="OIG21" s="16" t="s">
        <v>129</v>
      </c>
      <c r="OII21" s="16" t="s">
        <v>129</v>
      </c>
      <c r="OIK21" s="16" t="s">
        <v>129</v>
      </c>
      <c r="OIM21" s="16" t="s">
        <v>129</v>
      </c>
      <c r="OIO21" s="16" t="s">
        <v>129</v>
      </c>
      <c r="OIQ21" s="16" t="s">
        <v>129</v>
      </c>
      <c r="OIS21" s="16" t="s">
        <v>129</v>
      </c>
      <c r="OIU21" s="16" t="s">
        <v>129</v>
      </c>
      <c r="OIW21" s="16" t="s">
        <v>129</v>
      </c>
      <c r="OIY21" s="16" t="s">
        <v>129</v>
      </c>
      <c r="OJA21" s="16" t="s">
        <v>129</v>
      </c>
      <c r="OJC21" s="16" t="s">
        <v>129</v>
      </c>
      <c r="OJE21" s="16" t="s">
        <v>129</v>
      </c>
      <c r="OJG21" s="16" t="s">
        <v>129</v>
      </c>
      <c r="OJI21" s="16" t="s">
        <v>129</v>
      </c>
      <c r="OJK21" s="16" t="s">
        <v>129</v>
      </c>
      <c r="OJM21" s="16" t="s">
        <v>129</v>
      </c>
      <c r="OJO21" s="16" t="s">
        <v>129</v>
      </c>
      <c r="OJQ21" s="16" t="s">
        <v>129</v>
      </c>
      <c r="OJS21" s="16" t="s">
        <v>129</v>
      </c>
      <c r="OJU21" s="16" t="s">
        <v>129</v>
      </c>
      <c r="OJW21" s="16" t="s">
        <v>129</v>
      </c>
      <c r="OJY21" s="16" t="s">
        <v>129</v>
      </c>
      <c r="OKA21" s="16" t="s">
        <v>129</v>
      </c>
      <c r="OKC21" s="16" t="s">
        <v>129</v>
      </c>
      <c r="OKE21" s="16" t="s">
        <v>129</v>
      </c>
      <c r="OKG21" s="16" t="s">
        <v>129</v>
      </c>
      <c r="OKI21" s="16" t="s">
        <v>129</v>
      </c>
      <c r="OKK21" s="16" t="s">
        <v>129</v>
      </c>
      <c r="OKM21" s="16" t="s">
        <v>129</v>
      </c>
      <c r="OKO21" s="16" t="s">
        <v>129</v>
      </c>
      <c r="OKQ21" s="16" t="s">
        <v>129</v>
      </c>
      <c r="OKS21" s="16" t="s">
        <v>129</v>
      </c>
      <c r="OKU21" s="16" t="s">
        <v>129</v>
      </c>
      <c r="OKW21" s="16" t="s">
        <v>129</v>
      </c>
      <c r="OKY21" s="16" t="s">
        <v>129</v>
      </c>
      <c r="OLA21" s="16" t="s">
        <v>129</v>
      </c>
      <c r="OLC21" s="16" t="s">
        <v>129</v>
      </c>
      <c r="OLE21" s="16" t="s">
        <v>129</v>
      </c>
      <c r="OLG21" s="16" t="s">
        <v>129</v>
      </c>
      <c r="OLI21" s="16" t="s">
        <v>129</v>
      </c>
      <c r="OLK21" s="16" t="s">
        <v>129</v>
      </c>
      <c r="OLM21" s="16" t="s">
        <v>129</v>
      </c>
      <c r="OLO21" s="16" t="s">
        <v>129</v>
      </c>
      <c r="OLQ21" s="16" t="s">
        <v>129</v>
      </c>
      <c r="OLS21" s="16" t="s">
        <v>129</v>
      </c>
      <c r="OLU21" s="16" t="s">
        <v>129</v>
      </c>
      <c r="OLW21" s="16" t="s">
        <v>129</v>
      </c>
      <c r="OLY21" s="16" t="s">
        <v>129</v>
      </c>
      <c r="OMA21" s="16" t="s">
        <v>129</v>
      </c>
      <c r="OMC21" s="16" t="s">
        <v>129</v>
      </c>
      <c r="OME21" s="16" t="s">
        <v>129</v>
      </c>
      <c r="OMG21" s="16" t="s">
        <v>129</v>
      </c>
      <c r="OMI21" s="16" t="s">
        <v>129</v>
      </c>
      <c r="OMK21" s="16" t="s">
        <v>129</v>
      </c>
      <c r="OMM21" s="16" t="s">
        <v>129</v>
      </c>
      <c r="OMO21" s="16" t="s">
        <v>129</v>
      </c>
      <c r="OMQ21" s="16" t="s">
        <v>129</v>
      </c>
      <c r="OMS21" s="16" t="s">
        <v>129</v>
      </c>
      <c r="OMU21" s="16" t="s">
        <v>129</v>
      </c>
      <c r="OMW21" s="16" t="s">
        <v>129</v>
      </c>
      <c r="OMY21" s="16" t="s">
        <v>129</v>
      </c>
      <c r="ONA21" s="16" t="s">
        <v>129</v>
      </c>
      <c r="ONC21" s="16" t="s">
        <v>129</v>
      </c>
      <c r="ONE21" s="16" t="s">
        <v>129</v>
      </c>
      <c r="ONG21" s="16" t="s">
        <v>129</v>
      </c>
      <c r="ONI21" s="16" t="s">
        <v>129</v>
      </c>
      <c r="ONK21" s="16" t="s">
        <v>129</v>
      </c>
      <c r="ONM21" s="16" t="s">
        <v>129</v>
      </c>
      <c r="ONO21" s="16" t="s">
        <v>129</v>
      </c>
      <c r="ONQ21" s="16" t="s">
        <v>129</v>
      </c>
      <c r="ONS21" s="16" t="s">
        <v>129</v>
      </c>
      <c r="ONU21" s="16" t="s">
        <v>129</v>
      </c>
      <c r="ONW21" s="16" t="s">
        <v>129</v>
      </c>
      <c r="ONY21" s="16" t="s">
        <v>129</v>
      </c>
      <c r="OOA21" s="16" t="s">
        <v>129</v>
      </c>
      <c r="OOC21" s="16" t="s">
        <v>129</v>
      </c>
      <c r="OOE21" s="16" t="s">
        <v>129</v>
      </c>
      <c r="OOG21" s="16" t="s">
        <v>129</v>
      </c>
      <c r="OOI21" s="16" t="s">
        <v>129</v>
      </c>
      <c r="OOK21" s="16" t="s">
        <v>129</v>
      </c>
      <c r="OOM21" s="16" t="s">
        <v>129</v>
      </c>
      <c r="OOO21" s="16" t="s">
        <v>129</v>
      </c>
      <c r="OOQ21" s="16" t="s">
        <v>129</v>
      </c>
      <c r="OOS21" s="16" t="s">
        <v>129</v>
      </c>
      <c r="OOU21" s="16" t="s">
        <v>129</v>
      </c>
      <c r="OOW21" s="16" t="s">
        <v>129</v>
      </c>
      <c r="OOY21" s="16" t="s">
        <v>129</v>
      </c>
      <c r="OPA21" s="16" t="s">
        <v>129</v>
      </c>
      <c r="OPC21" s="16" t="s">
        <v>129</v>
      </c>
      <c r="OPE21" s="16" t="s">
        <v>129</v>
      </c>
      <c r="OPG21" s="16" t="s">
        <v>129</v>
      </c>
      <c r="OPI21" s="16" t="s">
        <v>129</v>
      </c>
      <c r="OPK21" s="16" t="s">
        <v>129</v>
      </c>
      <c r="OPM21" s="16" t="s">
        <v>129</v>
      </c>
      <c r="OPO21" s="16" t="s">
        <v>129</v>
      </c>
      <c r="OPQ21" s="16" t="s">
        <v>129</v>
      </c>
      <c r="OPS21" s="16" t="s">
        <v>129</v>
      </c>
      <c r="OPU21" s="16" t="s">
        <v>129</v>
      </c>
      <c r="OPW21" s="16" t="s">
        <v>129</v>
      </c>
      <c r="OPY21" s="16" t="s">
        <v>129</v>
      </c>
      <c r="OQA21" s="16" t="s">
        <v>129</v>
      </c>
      <c r="OQC21" s="16" t="s">
        <v>129</v>
      </c>
      <c r="OQE21" s="16" t="s">
        <v>129</v>
      </c>
      <c r="OQG21" s="16" t="s">
        <v>129</v>
      </c>
      <c r="OQI21" s="16" t="s">
        <v>129</v>
      </c>
      <c r="OQK21" s="16" t="s">
        <v>129</v>
      </c>
      <c r="OQM21" s="16" t="s">
        <v>129</v>
      </c>
      <c r="OQO21" s="16" t="s">
        <v>129</v>
      </c>
      <c r="OQQ21" s="16" t="s">
        <v>129</v>
      </c>
      <c r="OQS21" s="16" t="s">
        <v>129</v>
      </c>
      <c r="OQU21" s="16" t="s">
        <v>129</v>
      </c>
      <c r="OQW21" s="16" t="s">
        <v>129</v>
      </c>
      <c r="OQY21" s="16" t="s">
        <v>129</v>
      </c>
      <c r="ORA21" s="16" t="s">
        <v>129</v>
      </c>
      <c r="ORC21" s="16" t="s">
        <v>129</v>
      </c>
      <c r="ORE21" s="16" t="s">
        <v>129</v>
      </c>
      <c r="ORG21" s="16" t="s">
        <v>129</v>
      </c>
      <c r="ORI21" s="16" t="s">
        <v>129</v>
      </c>
      <c r="ORK21" s="16" t="s">
        <v>129</v>
      </c>
      <c r="ORM21" s="16" t="s">
        <v>129</v>
      </c>
      <c r="ORO21" s="16" t="s">
        <v>129</v>
      </c>
      <c r="ORQ21" s="16" t="s">
        <v>129</v>
      </c>
      <c r="ORS21" s="16" t="s">
        <v>129</v>
      </c>
      <c r="ORU21" s="16" t="s">
        <v>129</v>
      </c>
      <c r="ORW21" s="16" t="s">
        <v>129</v>
      </c>
      <c r="ORY21" s="16" t="s">
        <v>129</v>
      </c>
      <c r="OSA21" s="16" t="s">
        <v>129</v>
      </c>
      <c r="OSC21" s="16" t="s">
        <v>129</v>
      </c>
      <c r="OSE21" s="16" t="s">
        <v>129</v>
      </c>
      <c r="OSG21" s="16" t="s">
        <v>129</v>
      </c>
      <c r="OSI21" s="16" t="s">
        <v>129</v>
      </c>
      <c r="OSK21" s="16" t="s">
        <v>129</v>
      </c>
      <c r="OSM21" s="16" t="s">
        <v>129</v>
      </c>
      <c r="OSO21" s="16" t="s">
        <v>129</v>
      </c>
      <c r="OSQ21" s="16" t="s">
        <v>129</v>
      </c>
      <c r="OSS21" s="16" t="s">
        <v>129</v>
      </c>
      <c r="OSU21" s="16" t="s">
        <v>129</v>
      </c>
      <c r="OSW21" s="16" t="s">
        <v>129</v>
      </c>
      <c r="OSY21" s="16" t="s">
        <v>129</v>
      </c>
      <c r="OTA21" s="16" t="s">
        <v>129</v>
      </c>
      <c r="OTC21" s="16" t="s">
        <v>129</v>
      </c>
      <c r="OTE21" s="16" t="s">
        <v>129</v>
      </c>
      <c r="OTG21" s="16" t="s">
        <v>129</v>
      </c>
      <c r="OTI21" s="16" t="s">
        <v>129</v>
      </c>
      <c r="OTK21" s="16" t="s">
        <v>129</v>
      </c>
      <c r="OTM21" s="16" t="s">
        <v>129</v>
      </c>
      <c r="OTO21" s="16" t="s">
        <v>129</v>
      </c>
      <c r="OTQ21" s="16" t="s">
        <v>129</v>
      </c>
      <c r="OTS21" s="16" t="s">
        <v>129</v>
      </c>
      <c r="OTU21" s="16" t="s">
        <v>129</v>
      </c>
      <c r="OTW21" s="16" t="s">
        <v>129</v>
      </c>
      <c r="OTY21" s="16" t="s">
        <v>129</v>
      </c>
      <c r="OUA21" s="16" t="s">
        <v>129</v>
      </c>
      <c r="OUC21" s="16" t="s">
        <v>129</v>
      </c>
      <c r="OUE21" s="16" t="s">
        <v>129</v>
      </c>
      <c r="OUG21" s="16" t="s">
        <v>129</v>
      </c>
      <c r="OUI21" s="16" t="s">
        <v>129</v>
      </c>
      <c r="OUK21" s="16" t="s">
        <v>129</v>
      </c>
      <c r="OUM21" s="16" t="s">
        <v>129</v>
      </c>
      <c r="OUO21" s="16" t="s">
        <v>129</v>
      </c>
      <c r="OUQ21" s="16" t="s">
        <v>129</v>
      </c>
      <c r="OUS21" s="16" t="s">
        <v>129</v>
      </c>
      <c r="OUU21" s="16" t="s">
        <v>129</v>
      </c>
      <c r="OUW21" s="16" t="s">
        <v>129</v>
      </c>
      <c r="OUY21" s="16" t="s">
        <v>129</v>
      </c>
      <c r="OVA21" s="16" t="s">
        <v>129</v>
      </c>
      <c r="OVC21" s="16" t="s">
        <v>129</v>
      </c>
      <c r="OVE21" s="16" t="s">
        <v>129</v>
      </c>
      <c r="OVG21" s="16" t="s">
        <v>129</v>
      </c>
      <c r="OVI21" s="16" t="s">
        <v>129</v>
      </c>
      <c r="OVK21" s="16" t="s">
        <v>129</v>
      </c>
      <c r="OVM21" s="16" t="s">
        <v>129</v>
      </c>
      <c r="OVO21" s="16" t="s">
        <v>129</v>
      </c>
      <c r="OVQ21" s="16" t="s">
        <v>129</v>
      </c>
      <c r="OVS21" s="16" t="s">
        <v>129</v>
      </c>
      <c r="OVU21" s="16" t="s">
        <v>129</v>
      </c>
      <c r="OVW21" s="16" t="s">
        <v>129</v>
      </c>
      <c r="OVY21" s="16" t="s">
        <v>129</v>
      </c>
      <c r="OWA21" s="16" t="s">
        <v>129</v>
      </c>
      <c r="OWC21" s="16" t="s">
        <v>129</v>
      </c>
      <c r="OWE21" s="16" t="s">
        <v>129</v>
      </c>
      <c r="OWG21" s="16" t="s">
        <v>129</v>
      </c>
      <c r="OWI21" s="16" t="s">
        <v>129</v>
      </c>
      <c r="OWK21" s="16" t="s">
        <v>129</v>
      </c>
      <c r="OWM21" s="16" t="s">
        <v>129</v>
      </c>
      <c r="OWO21" s="16" t="s">
        <v>129</v>
      </c>
      <c r="OWQ21" s="16" t="s">
        <v>129</v>
      </c>
      <c r="OWS21" s="16" t="s">
        <v>129</v>
      </c>
      <c r="OWU21" s="16" t="s">
        <v>129</v>
      </c>
      <c r="OWW21" s="16" t="s">
        <v>129</v>
      </c>
      <c r="OWY21" s="16" t="s">
        <v>129</v>
      </c>
      <c r="OXA21" s="16" t="s">
        <v>129</v>
      </c>
      <c r="OXC21" s="16" t="s">
        <v>129</v>
      </c>
      <c r="OXE21" s="16" t="s">
        <v>129</v>
      </c>
      <c r="OXG21" s="16" t="s">
        <v>129</v>
      </c>
      <c r="OXI21" s="16" t="s">
        <v>129</v>
      </c>
      <c r="OXK21" s="16" t="s">
        <v>129</v>
      </c>
      <c r="OXM21" s="16" t="s">
        <v>129</v>
      </c>
      <c r="OXO21" s="16" t="s">
        <v>129</v>
      </c>
      <c r="OXQ21" s="16" t="s">
        <v>129</v>
      </c>
      <c r="OXS21" s="16" t="s">
        <v>129</v>
      </c>
      <c r="OXU21" s="16" t="s">
        <v>129</v>
      </c>
      <c r="OXW21" s="16" t="s">
        <v>129</v>
      </c>
      <c r="OXY21" s="16" t="s">
        <v>129</v>
      </c>
      <c r="OYA21" s="16" t="s">
        <v>129</v>
      </c>
      <c r="OYC21" s="16" t="s">
        <v>129</v>
      </c>
      <c r="OYE21" s="16" t="s">
        <v>129</v>
      </c>
      <c r="OYG21" s="16" t="s">
        <v>129</v>
      </c>
      <c r="OYI21" s="16" t="s">
        <v>129</v>
      </c>
      <c r="OYK21" s="16" t="s">
        <v>129</v>
      </c>
      <c r="OYM21" s="16" t="s">
        <v>129</v>
      </c>
      <c r="OYO21" s="16" t="s">
        <v>129</v>
      </c>
      <c r="OYQ21" s="16" t="s">
        <v>129</v>
      </c>
      <c r="OYS21" s="16" t="s">
        <v>129</v>
      </c>
      <c r="OYU21" s="16" t="s">
        <v>129</v>
      </c>
      <c r="OYW21" s="16" t="s">
        <v>129</v>
      </c>
      <c r="OYY21" s="16" t="s">
        <v>129</v>
      </c>
      <c r="OZA21" s="16" t="s">
        <v>129</v>
      </c>
      <c r="OZC21" s="16" t="s">
        <v>129</v>
      </c>
      <c r="OZE21" s="16" t="s">
        <v>129</v>
      </c>
      <c r="OZG21" s="16" t="s">
        <v>129</v>
      </c>
      <c r="OZI21" s="16" t="s">
        <v>129</v>
      </c>
      <c r="OZK21" s="16" t="s">
        <v>129</v>
      </c>
      <c r="OZM21" s="16" t="s">
        <v>129</v>
      </c>
      <c r="OZO21" s="16" t="s">
        <v>129</v>
      </c>
      <c r="OZQ21" s="16" t="s">
        <v>129</v>
      </c>
      <c r="OZS21" s="16" t="s">
        <v>129</v>
      </c>
      <c r="OZU21" s="16" t="s">
        <v>129</v>
      </c>
      <c r="OZW21" s="16" t="s">
        <v>129</v>
      </c>
      <c r="OZY21" s="16" t="s">
        <v>129</v>
      </c>
      <c r="PAA21" s="16" t="s">
        <v>129</v>
      </c>
      <c r="PAC21" s="16" t="s">
        <v>129</v>
      </c>
      <c r="PAE21" s="16" t="s">
        <v>129</v>
      </c>
      <c r="PAG21" s="16" t="s">
        <v>129</v>
      </c>
      <c r="PAI21" s="16" t="s">
        <v>129</v>
      </c>
      <c r="PAK21" s="16" t="s">
        <v>129</v>
      </c>
      <c r="PAM21" s="16" t="s">
        <v>129</v>
      </c>
      <c r="PAO21" s="16" t="s">
        <v>129</v>
      </c>
      <c r="PAQ21" s="16" t="s">
        <v>129</v>
      </c>
      <c r="PAS21" s="16" t="s">
        <v>129</v>
      </c>
      <c r="PAU21" s="16" t="s">
        <v>129</v>
      </c>
      <c r="PAW21" s="16" t="s">
        <v>129</v>
      </c>
      <c r="PAY21" s="16" t="s">
        <v>129</v>
      </c>
      <c r="PBA21" s="16" t="s">
        <v>129</v>
      </c>
      <c r="PBC21" s="16" t="s">
        <v>129</v>
      </c>
      <c r="PBE21" s="16" t="s">
        <v>129</v>
      </c>
      <c r="PBG21" s="16" t="s">
        <v>129</v>
      </c>
      <c r="PBI21" s="16" t="s">
        <v>129</v>
      </c>
      <c r="PBK21" s="16" t="s">
        <v>129</v>
      </c>
      <c r="PBM21" s="16" t="s">
        <v>129</v>
      </c>
      <c r="PBO21" s="16" t="s">
        <v>129</v>
      </c>
      <c r="PBQ21" s="16" t="s">
        <v>129</v>
      </c>
      <c r="PBS21" s="16" t="s">
        <v>129</v>
      </c>
      <c r="PBU21" s="16" t="s">
        <v>129</v>
      </c>
      <c r="PBW21" s="16" t="s">
        <v>129</v>
      </c>
      <c r="PBY21" s="16" t="s">
        <v>129</v>
      </c>
      <c r="PCA21" s="16" t="s">
        <v>129</v>
      </c>
      <c r="PCC21" s="16" t="s">
        <v>129</v>
      </c>
      <c r="PCE21" s="16" t="s">
        <v>129</v>
      </c>
      <c r="PCG21" s="16" t="s">
        <v>129</v>
      </c>
      <c r="PCI21" s="16" t="s">
        <v>129</v>
      </c>
      <c r="PCK21" s="16" t="s">
        <v>129</v>
      </c>
      <c r="PCM21" s="16" t="s">
        <v>129</v>
      </c>
      <c r="PCO21" s="16" t="s">
        <v>129</v>
      </c>
      <c r="PCQ21" s="16" t="s">
        <v>129</v>
      </c>
      <c r="PCS21" s="16" t="s">
        <v>129</v>
      </c>
      <c r="PCU21" s="16" t="s">
        <v>129</v>
      </c>
      <c r="PCW21" s="16" t="s">
        <v>129</v>
      </c>
      <c r="PCY21" s="16" t="s">
        <v>129</v>
      </c>
      <c r="PDA21" s="16" t="s">
        <v>129</v>
      </c>
      <c r="PDC21" s="16" t="s">
        <v>129</v>
      </c>
      <c r="PDE21" s="16" t="s">
        <v>129</v>
      </c>
      <c r="PDG21" s="16" t="s">
        <v>129</v>
      </c>
      <c r="PDI21" s="16" t="s">
        <v>129</v>
      </c>
      <c r="PDK21" s="16" t="s">
        <v>129</v>
      </c>
      <c r="PDM21" s="16" t="s">
        <v>129</v>
      </c>
      <c r="PDO21" s="16" t="s">
        <v>129</v>
      </c>
      <c r="PDQ21" s="16" t="s">
        <v>129</v>
      </c>
      <c r="PDS21" s="16" t="s">
        <v>129</v>
      </c>
      <c r="PDU21" s="16" t="s">
        <v>129</v>
      </c>
      <c r="PDW21" s="16" t="s">
        <v>129</v>
      </c>
      <c r="PDY21" s="16" t="s">
        <v>129</v>
      </c>
      <c r="PEA21" s="16" t="s">
        <v>129</v>
      </c>
      <c r="PEC21" s="16" t="s">
        <v>129</v>
      </c>
      <c r="PEE21" s="16" t="s">
        <v>129</v>
      </c>
      <c r="PEG21" s="16" t="s">
        <v>129</v>
      </c>
      <c r="PEI21" s="16" t="s">
        <v>129</v>
      </c>
      <c r="PEK21" s="16" t="s">
        <v>129</v>
      </c>
      <c r="PEM21" s="16" t="s">
        <v>129</v>
      </c>
      <c r="PEO21" s="16" t="s">
        <v>129</v>
      </c>
      <c r="PEQ21" s="16" t="s">
        <v>129</v>
      </c>
      <c r="PES21" s="16" t="s">
        <v>129</v>
      </c>
      <c r="PEU21" s="16" t="s">
        <v>129</v>
      </c>
      <c r="PEW21" s="16" t="s">
        <v>129</v>
      </c>
      <c r="PEY21" s="16" t="s">
        <v>129</v>
      </c>
      <c r="PFA21" s="16" t="s">
        <v>129</v>
      </c>
      <c r="PFC21" s="16" t="s">
        <v>129</v>
      </c>
      <c r="PFE21" s="16" t="s">
        <v>129</v>
      </c>
      <c r="PFG21" s="16" t="s">
        <v>129</v>
      </c>
      <c r="PFI21" s="16" t="s">
        <v>129</v>
      </c>
      <c r="PFK21" s="16" t="s">
        <v>129</v>
      </c>
      <c r="PFM21" s="16" t="s">
        <v>129</v>
      </c>
      <c r="PFO21" s="16" t="s">
        <v>129</v>
      </c>
      <c r="PFQ21" s="16" t="s">
        <v>129</v>
      </c>
      <c r="PFS21" s="16" t="s">
        <v>129</v>
      </c>
      <c r="PFU21" s="16" t="s">
        <v>129</v>
      </c>
      <c r="PFW21" s="16" t="s">
        <v>129</v>
      </c>
      <c r="PFY21" s="16" t="s">
        <v>129</v>
      </c>
      <c r="PGA21" s="16" t="s">
        <v>129</v>
      </c>
      <c r="PGC21" s="16" t="s">
        <v>129</v>
      </c>
      <c r="PGE21" s="16" t="s">
        <v>129</v>
      </c>
      <c r="PGG21" s="16" t="s">
        <v>129</v>
      </c>
      <c r="PGI21" s="16" t="s">
        <v>129</v>
      </c>
      <c r="PGK21" s="16" t="s">
        <v>129</v>
      </c>
      <c r="PGM21" s="16" t="s">
        <v>129</v>
      </c>
      <c r="PGO21" s="16" t="s">
        <v>129</v>
      </c>
      <c r="PGQ21" s="16" t="s">
        <v>129</v>
      </c>
      <c r="PGS21" s="16" t="s">
        <v>129</v>
      </c>
      <c r="PGU21" s="16" t="s">
        <v>129</v>
      </c>
      <c r="PGW21" s="16" t="s">
        <v>129</v>
      </c>
      <c r="PGY21" s="16" t="s">
        <v>129</v>
      </c>
      <c r="PHA21" s="16" t="s">
        <v>129</v>
      </c>
      <c r="PHC21" s="16" t="s">
        <v>129</v>
      </c>
      <c r="PHE21" s="16" t="s">
        <v>129</v>
      </c>
      <c r="PHG21" s="16" t="s">
        <v>129</v>
      </c>
      <c r="PHI21" s="16" t="s">
        <v>129</v>
      </c>
      <c r="PHK21" s="16" t="s">
        <v>129</v>
      </c>
      <c r="PHM21" s="16" t="s">
        <v>129</v>
      </c>
      <c r="PHO21" s="16" t="s">
        <v>129</v>
      </c>
      <c r="PHQ21" s="16" t="s">
        <v>129</v>
      </c>
      <c r="PHS21" s="16" t="s">
        <v>129</v>
      </c>
      <c r="PHU21" s="16" t="s">
        <v>129</v>
      </c>
      <c r="PHW21" s="16" t="s">
        <v>129</v>
      </c>
      <c r="PHY21" s="16" t="s">
        <v>129</v>
      </c>
      <c r="PIA21" s="16" t="s">
        <v>129</v>
      </c>
      <c r="PIC21" s="16" t="s">
        <v>129</v>
      </c>
      <c r="PIE21" s="16" t="s">
        <v>129</v>
      </c>
      <c r="PIG21" s="16" t="s">
        <v>129</v>
      </c>
      <c r="PII21" s="16" t="s">
        <v>129</v>
      </c>
      <c r="PIK21" s="16" t="s">
        <v>129</v>
      </c>
      <c r="PIM21" s="16" t="s">
        <v>129</v>
      </c>
      <c r="PIO21" s="16" t="s">
        <v>129</v>
      </c>
      <c r="PIQ21" s="16" t="s">
        <v>129</v>
      </c>
      <c r="PIS21" s="16" t="s">
        <v>129</v>
      </c>
      <c r="PIU21" s="16" t="s">
        <v>129</v>
      </c>
      <c r="PIW21" s="16" t="s">
        <v>129</v>
      </c>
      <c r="PIY21" s="16" t="s">
        <v>129</v>
      </c>
      <c r="PJA21" s="16" t="s">
        <v>129</v>
      </c>
      <c r="PJC21" s="16" t="s">
        <v>129</v>
      </c>
      <c r="PJE21" s="16" t="s">
        <v>129</v>
      </c>
      <c r="PJG21" s="16" t="s">
        <v>129</v>
      </c>
      <c r="PJI21" s="16" t="s">
        <v>129</v>
      </c>
      <c r="PJK21" s="16" t="s">
        <v>129</v>
      </c>
      <c r="PJM21" s="16" t="s">
        <v>129</v>
      </c>
      <c r="PJO21" s="16" t="s">
        <v>129</v>
      </c>
      <c r="PJQ21" s="16" t="s">
        <v>129</v>
      </c>
      <c r="PJS21" s="16" t="s">
        <v>129</v>
      </c>
      <c r="PJU21" s="16" t="s">
        <v>129</v>
      </c>
      <c r="PJW21" s="16" t="s">
        <v>129</v>
      </c>
      <c r="PJY21" s="16" t="s">
        <v>129</v>
      </c>
      <c r="PKA21" s="16" t="s">
        <v>129</v>
      </c>
      <c r="PKC21" s="16" t="s">
        <v>129</v>
      </c>
      <c r="PKE21" s="16" t="s">
        <v>129</v>
      </c>
      <c r="PKG21" s="16" t="s">
        <v>129</v>
      </c>
      <c r="PKI21" s="16" t="s">
        <v>129</v>
      </c>
      <c r="PKK21" s="16" t="s">
        <v>129</v>
      </c>
      <c r="PKM21" s="16" t="s">
        <v>129</v>
      </c>
      <c r="PKO21" s="16" t="s">
        <v>129</v>
      </c>
      <c r="PKQ21" s="16" t="s">
        <v>129</v>
      </c>
      <c r="PKS21" s="16" t="s">
        <v>129</v>
      </c>
      <c r="PKU21" s="16" t="s">
        <v>129</v>
      </c>
      <c r="PKW21" s="16" t="s">
        <v>129</v>
      </c>
      <c r="PKY21" s="16" t="s">
        <v>129</v>
      </c>
      <c r="PLA21" s="16" t="s">
        <v>129</v>
      </c>
      <c r="PLC21" s="16" t="s">
        <v>129</v>
      </c>
      <c r="PLE21" s="16" t="s">
        <v>129</v>
      </c>
      <c r="PLG21" s="16" t="s">
        <v>129</v>
      </c>
      <c r="PLI21" s="16" t="s">
        <v>129</v>
      </c>
      <c r="PLK21" s="16" t="s">
        <v>129</v>
      </c>
      <c r="PLM21" s="16" t="s">
        <v>129</v>
      </c>
      <c r="PLO21" s="16" t="s">
        <v>129</v>
      </c>
      <c r="PLQ21" s="16" t="s">
        <v>129</v>
      </c>
      <c r="PLS21" s="16" t="s">
        <v>129</v>
      </c>
      <c r="PLU21" s="16" t="s">
        <v>129</v>
      </c>
      <c r="PLW21" s="16" t="s">
        <v>129</v>
      </c>
      <c r="PLY21" s="16" t="s">
        <v>129</v>
      </c>
      <c r="PMA21" s="16" t="s">
        <v>129</v>
      </c>
      <c r="PMC21" s="16" t="s">
        <v>129</v>
      </c>
      <c r="PME21" s="16" t="s">
        <v>129</v>
      </c>
      <c r="PMG21" s="16" t="s">
        <v>129</v>
      </c>
      <c r="PMI21" s="16" t="s">
        <v>129</v>
      </c>
      <c r="PMK21" s="16" t="s">
        <v>129</v>
      </c>
      <c r="PMM21" s="16" t="s">
        <v>129</v>
      </c>
      <c r="PMO21" s="16" t="s">
        <v>129</v>
      </c>
      <c r="PMQ21" s="16" t="s">
        <v>129</v>
      </c>
      <c r="PMS21" s="16" t="s">
        <v>129</v>
      </c>
      <c r="PMU21" s="16" t="s">
        <v>129</v>
      </c>
      <c r="PMW21" s="16" t="s">
        <v>129</v>
      </c>
      <c r="PMY21" s="16" t="s">
        <v>129</v>
      </c>
      <c r="PNA21" s="16" t="s">
        <v>129</v>
      </c>
      <c r="PNC21" s="16" t="s">
        <v>129</v>
      </c>
      <c r="PNE21" s="16" t="s">
        <v>129</v>
      </c>
      <c r="PNG21" s="16" t="s">
        <v>129</v>
      </c>
      <c r="PNI21" s="16" t="s">
        <v>129</v>
      </c>
      <c r="PNK21" s="16" t="s">
        <v>129</v>
      </c>
      <c r="PNM21" s="16" t="s">
        <v>129</v>
      </c>
      <c r="PNO21" s="16" t="s">
        <v>129</v>
      </c>
      <c r="PNQ21" s="16" t="s">
        <v>129</v>
      </c>
      <c r="PNS21" s="16" t="s">
        <v>129</v>
      </c>
      <c r="PNU21" s="16" t="s">
        <v>129</v>
      </c>
      <c r="PNW21" s="16" t="s">
        <v>129</v>
      </c>
      <c r="PNY21" s="16" t="s">
        <v>129</v>
      </c>
      <c r="POA21" s="16" t="s">
        <v>129</v>
      </c>
      <c r="POC21" s="16" t="s">
        <v>129</v>
      </c>
      <c r="POE21" s="16" t="s">
        <v>129</v>
      </c>
      <c r="POG21" s="16" t="s">
        <v>129</v>
      </c>
      <c r="POI21" s="16" t="s">
        <v>129</v>
      </c>
      <c r="POK21" s="16" t="s">
        <v>129</v>
      </c>
      <c r="POM21" s="16" t="s">
        <v>129</v>
      </c>
      <c r="POO21" s="16" t="s">
        <v>129</v>
      </c>
      <c r="POQ21" s="16" t="s">
        <v>129</v>
      </c>
      <c r="POS21" s="16" t="s">
        <v>129</v>
      </c>
      <c r="POU21" s="16" t="s">
        <v>129</v>
      </c>
      <c r="POW21" s="16" t="s">
        <v>129</v>
      </c>
      <c r="POY21" s="16" t="s">
        <v>129</v>
      </c>
      <c r="PPA21" s="16" t="s">
        <v>129</v>
      </c>
      <c r="PPC21" s="16" t="s">
        <v>129</v>
      </c>
      <c r="PPE21" s="16" t="s">
        <v>129</v>
      </c>
      <c r="PPG21" s="16" t="s">
        <v>129</v>
      </c>
      <c r="PPI21" s="16" t="s">
        <v>129</v>
      </c>
      <c r="PPK21" s="16" t="s">
        <v>129</v>
      </c>
      <c r="PPM21" s="16" t="s">
        <v>129</v>
      </c>
      <c r="PPO21" s="16" t="s">
        <v>129</v>
      </c>
      <c r="PPQ21" s="16" t="s">
        <v>129</v>
      </c>
      <c r="PPS21" s="16" t="s">
        <v>129</v>
      </c>
      <c r="PPU21" s="16" t="s">
        <v>129</v>
      </c>
      <c r="PPW21" s="16" t="s">
        <v>129</v>
      </c>
      <c r="PPY21" s="16" t="s">
        <v>129</v>
      </c>
      <c r="PQA21" s="16" t="s">
        <v>129</v>
      </c>
      <c r="PQC21" s="16" t="s">
        <v>129</v>
      </c>
      <c r="PQE21" s="16" t="s">
        <v>129</v>
      </c>
      <c r="PQG21" s="16" t="s">
        <v>129</v>
      </c>
      <c r="PQI21" s="16" t="s">
        <v>129</v>
      </c>
      <c r="PQK21" s="16" t="s">
        <v>129</v>
      </c>
      <c r="PQM21" s="16" t="s">
        <v>129</v>
      </c>
      <c r="PQO21" s="16" t="s">
        <v>129</v>
      </c>
      <c r="PQQ21" s="16" t="s">
        <v>129</v>
      </c>
      <c r="PQS21" s="16" t="s">
        <v>129</v>
      </c>
      <c r="PQU21" s="16" t="s">
        <v>129</v>
      </c>
      <c r="PQW21" s="16" t="s">
        <v>129</v>
      </c>
      <c r="PQY21" s="16" t="s">
        <v>129</v>
      </c>
      <c r="PRA21" s="16" t="s">
        <v>129</v>
      </c>
      <c r="PRC21" s="16" t="s">
        <v>129</v>
      </c>
      <c r="PRE21" s="16" t="s">
        <v>129</v>
      </c>
      <c r="PRG21" s="16" t="s">
        <v>129</v>
      </c>
      <c r="PRI21" s="16" t="s">
        <v>129</v>
      </c>
      <c r="PRK21" s="16" t="s">
        <v>129</v>
      </c>
      <c r="PRM21" s="16" t="s">
        <v>129</v>
      </c>
      <c r="PRO21" s="16" t="s">
        <v>129</v>
      </c>
      <c r="PRQ21" s="16" t="s">
        <v>129</v>
      </c>
      <c r="PRS21" s="16" t="s">
        <v>129</v>
      </c>
      <c r="PRU21" s="16" t="s">
        <v>129</v>
      </c>
      <c r="PRW21" s="16" t="s">
        <v>129</v>
      </c>
      <c r="PRY21" s="16" t="s">
        <v>129</v>
      </c>
      <c r="PSA21" s="16" t="s">
        <v>129</v>
      </c>
      <c r="PSC21" s="16" t="s">
        <v>129</v>
      </c>
      <c r="PSE21" s="16" t="s">
        <v>129</v>
      </c>
      <c r="PSG21" s="16" t="s">
        <v>129</v>
      </c>
      <c r="PSI21" s="16" t="s">
        <v>129</v>
      </c>
      <c r="PSK21" s="16" t="s">
        <v>129</v>
      </c>
      <c r="PSM21" s="16" t="s">
        <v>129</v>
      </c>
      <c r="PSO21" s="16" t="s">
        <v>129</v>
      </c>
      <c r="PSQ21" s="16" t="s">
        <v>129</v>
      </c>
      <c r="PSS21" s="16" t="s">
        <v>129</v>
      </c>
      <c r="PSU21" s="16" t="s">
        <v>129</v>
      </c>
      <c r="PSW21" s="16" t="s">
        <v>129</v>
      </c>
      <c r="PSY21" s="16" t="s">
        <v>129</v>
      </c>
      <c r="PTA21" s="16" t="s">
        <v>129</v>
      </c>
      <c r="PTC21" s="16" t="s">
        <v>129</v>
      </c>
      <c r="PTE21" s="16" t="s">
        <v>129</v>
      </c>
      <c r="PTG21" s="16" t="s">
        <v>129</v>
      </c>
      <c r="PTI21" s="16" t="s">
        <v>129</v>
      </c>
      <c r="PTK21" s="16" t="s">
        <v>129</v>
      </c>
      <c r="PTM21" s="16" t="s">
        <v>129</v>
      </c>
      <c r="PTO21" s="16" t="s">
        <v>129</v>
      </c>
      <c r="PTQ21" s="16" t="s">
        <v>129</v>
      </c>
      <c r="PTS21" s="16" t="s">
        <v>129</v>
      </c>
      <c r="PTU21" s="16" t="s">
        <v>129</v>
      </c>
      <c r="PTW21" s="16" t="s">
        <v>129</v>
      </c>
      <c r="PTY21" s="16" t="s">
        <v>129</v>
      </c>
      <c r="PUA21" s="16" t="s">
        <v>129</v>
      </c>
      <c r="PUC21" s="16" t="s">
        <v>129</v>
      </c>
      <c r="PUE21" s="16" t="s">
        <v>129</v>
      </c>
      <c r="PUG21" s="16" t="s">
        <v>129</v>
      </c>
      <c r="PUI21" s="16" t="s">
        <v>129</v>
      </c>
      <c r="PUK21" s="16" t="s">
        <v>129</v>
      </c>
      <c r="PUM21" s="16" t="s">
        <v>129</v>
      </c>
      <c r="PUO21" s="16" t="s">
        <v>129</v>
      </c>
      <c r="PUQ21" s="16" t="s">
        <v>129</v>
      </c>
      <c r="PUS21" s="16" t="s">
        <v>129</v>
      </c>
      <c r="PUU21" s="16" t="s">
        <v>129</v>
      </c>
      <c r="PUW21" s="16" t="s">
        <v>129</v>
      </c>
      <c r="PUY21" s="16" t="s">
        <v>129</v>
      </c>
      <c r="PVA21" s="16" t="s">
        <v>129</v>
      </c>
      <c r="PVC21" s="16" t="s">
        <v>129</v>
      </c>
      <c r="PVE21" s="16" t="s">
        <v>129</v>
      </c>
      <c r="PVG21" s="16" t="s">
        <v>129</v>
      </c>
      <c r="PVI21" s="16" t="s">
        <v>129</v>
      </c>
      <c r="PVK21" s="16" t="s">
        <v>129</v>
      </c>
      <c r="PVM21" s="16" t="s">
        <v>129</v>
      </c>
      <c r="PVO21" s="16" t="s">
        <v>129</v>
      </c>
      <c r="PVQ21" s="16" t="s">
        <v>129</v>
      </c>
      <c r="PVS21" s="16" t="s">
        <v>129</v>
      </c>
      <c r="PVU21" s="16" t="s">
        <v>129</v>
      </c>
      <c r="PVW21" s="16" t="s">
        <v>129</v>
      </c>
      <c r="PVY21" s="16" t="s">
        <v>129</v>
      </c>
      <c r="PWA21" s="16" t="s">
        <v>129</v>
      </c>
      <c r="PWC21" s="16" t="s">
        <v>129</v>
      </c>
      <c r="PWE21" s="16" t="s">
        <v>129</v>
      </c>
      <c r="PWG21" s="16" t="s">
        <v>129</v>
      </c>
      <c r="PWI21" s="16" t="s">
        <v>129</v>
      </c>
      <c r="PWK21" s="16" t="s">
        <v>129</v>
      </c>
      <c r="PWM21" s="16" t="s">
        <v>129</v>
      </c>
      <c r="PWO21" s="16" t="s">
        <v>129</v>
      </c>
      <c r="PWQ21" s="16" t="s">
        <v>129</v>
      </c>
      <c r="PWS21" s="16" t="s">
        <v>129</v>
      </c>
      <c r="PWU21" s="16" t="s">
        <v>129</v>
      </c>
      <c r="PWW21" s="16" t="s">
        <v>129</v>
      </c>
      <c r="PWY21" s="16" t="s">
        <v>129</v>
      </c>
      <c r="PXA21" s="16" t="s">
        <v>129</v>
      </c>
      <c r="PXC21" s="16" t="s">
        <v>129</v>
      </c>
      <c r="PXE21" s="16" t="s">
        <v>129</v>
      </c>
      <c r="PXG21" s="16" t="s">
        <v>129</v>
      </c>
      <c r="PXI21" s="16" t="s">
        <v>129</v>
      </c>
      <c r="PXK21" s="16" t="s">
        <v>129</v>
      </c>
      <c r="PXM21" s="16" t="s">
        <v>129</v>
      </c>
      <c r="PXO21" s="16" t="s">
        <v>129</v>
      </c>
      <c r="PXQ21" s="16" t="s">
        <v>129</v>
      </c>
      <c r="PXS21" s="16" t="s">
        <v>129</v>
      </c>
      <c r="PXU21" s="16" t="s">
        <v>129</v>
      </c>
      <c r="PXW21" s="16" t="s">
        <v>129</v>
      </c>
      <c r="PXY21" s="16" t="s">
        <v>129</v>
      </c>
      <c r="PYA21" s="16" t="s">
        <v>129</v>
      </c>
      <c r="PYC21" s="16" t="s">
        <v>129</v>
      </c>
      <c r="PYE21" s="16" t="s">
        <v>129</v>
      </c>
      <c r="PYG21" s="16" t="s">
        <v>129</v>
      </c>
      <c r="PYI21" s="16" t="s">
        <v>129</v>
      </c>
      <c r="PYK21" s="16" t="s">
        <v>129</v>
      </c>
      <c r="PYM21" s="16" t="s">
        <v>129</v>
      </c>
      <c r="PYO21" s="16" t="s">
        <v>129</v>
      </c>
      <c r="PYQ21" s="16" t="s">
        <v>129</v>
      </c>
      <c r="PYS21" s="16" t="s">
        <v>129</v>
      </c>
      <c r="PYU21" s="16" t="s">
        <v>129</v>
      </c>
      <c r="PYW21" s="16" t="s">
        <v>129</v>
      </c>
      <c r="PYY21" s="16" t="s">
        <v>129</v>
      </c>
      <c r="PZA21" s="16" t="s">
        <v>129</v>
      </c>
      <c r="PZC21" s="16" t="s">
        <v>129</v>
      </c>
      <c r="PZE21" s="16" t="s">
        <v>129</v>
      </c>
      <c r="PZG21" s="16" t="s">
        <v>129</v>
      </c>
      <c r="PZI21" s="16" t="s">
        <v>129</v>
      </c>
      <c r="PZK21" s="16" t="s">
        <v>129</v>
      </c>
      <c r="PZM21" s="16" t="s">
        <v>129</v>
      </c>
      <c r="PZO21" s="16" t="s">
        <v>129</v>
      </c>
      <c r="PZQ21" s="16" t="s">
        <v>129</v>
      </c>
      <c r="PZS21" s="16" t="s">
        <v>129</v>
      </c>
      <c r="PZU21" s="16" t="s">
        <v>129</v>
      </c>
      <c r="PZW21" s="16" t="s">
        <v>129</v>
      </c>
      <c r="PZY21" s="16" t="s">
        <v>129</v>
      </c>
      <c r="QAA21" s="16" t="s">
        <v>129</v>
      </c>
      <c r="QAC21" s="16" t="s">
        <v>129</v>
      </c>
      <c r="QAE21" s="16" t="s">
        <v>129</v>
      </c>
      <c r="QAG21" s="16" t="s">
        <v>129</v>
      </c>
      <c r="QAI21" s="16" t="s">
        <v>129</v>
      </c>
      <c r="QAK21" s="16" t="s">
        <v>129</v>
      </c>
      <c r="QAM21" s="16" t="s">
        <v>129</v>
      </c>
      <c r="QAO21" s="16" t="s">
        <v>129</v>
      </c>
      <c r="QAQ21" s="16" t="s">
        <v>129</v>
      </c>
      <c r="QAS21" s="16" t="s">
        <v>129</v>
      </c>
      <c r="QAU21" s="16" t="s">
        <v>129</v>
      </c>
      <c r="QAW21" s="16" t="s">
        <v>129</v>
      </c>
      <c r="QAY21" s="16" t="s">
        <v>129</v>
      </c>
      <c r="QBA21" s="16" t="s">
        <v>129</v>
      </c>
      <c r="QBC21" s="16" t="s">
        <v>129</v>
      </c>
      <c r="QBE21" s="16" t="s">
        <v>129</v>
      </c>
      <c r="QBG21" s="16" t="s">
        <v>129</v>
      </c>
      <c r="QBI21" s="16" t="s">
        <v>129</v>
      </c>
      <c r="QBK21" s="16" t="s">
        <v>129</v>
      </c>
      <c r="QBM21" s="16" t="s">
        <v>129</v>
      </c>
      <c r="QBO21" s="16" t="s">
        <v>129</v>
      </c>
      <c r="QBQ21" s="16" t="s">
        <v>129</v>
      </c>
      <c r="QBS21" s="16" t="s">
        <v>129</v>
      </c>
      <c r="QBU21" s="16" t="s">
        <v>129</v>
      </c>
      <c r="QBW21" s="16" t="s">
        <v>129</v>
      </c>
      <c r="QBY21" s="16" t="s">
        <v>129</v>
      </c>
      <c r="QCA21" s="16" t="s">
        <v>129</v>
      </c>
      <c r="QCC21" s="16" t="s">
        <v>129</v>
      </c>
      <c r="QCE21" s="16" t="s">
        <v>129</v>
      </c>
      <c r="QCG21" s="16" t="s">
        <v>129</v>
      </c>
      <c r="QCI21" s="16" t="s">
        <v>129</v>
      </c>
      <c r="QCK21" s="16" t="s">
        <v>129</v>
      </c>
      <c r="QCM21" s="16" t="s">
        <v>129</v>
      </c>
      <c r="QCO21" s="16" t="s">
        <v>129</v>
      </c>
      <c r="QCQ21" s="16" t="s">
        <v>129</v>
      </c>
      <c r="QCS21" s="16" t="s">
        <v>129</v>
      </c>
      <c r="QCU21" s="16" t="s">
        <v>129</v>
      </c>
      <c r="QCW21" s="16" t="s">
        <v>129</v>
      </c>
      <c r="QCY21" s="16" t="s">
        <v>129</v>
      </c>
      <c r="QDA21" s="16" t="s">
        <v>129</v>
      </c>
      <c r="QDC21" s="16" t="s">
        <v>129</v>
      </c>
      <c r="QDE21" s="16" t="s">
        <v>129</v>
      </c>
      <c r="QDG21" s="16" t="s">
        <v>129</v>
      </c>
      <c r="QDI21" s="16" t="s">
        <v>129</v>
      </c>
      <c r="QDK21" s="16" t="s">
        <v>129</v>
      </c>
      <c r="QDM21" s="16" t="s">
        <v>129</v>
      </c>
      <c r="QDO21" s="16" t="s">
        <v>129</v>
      </c>
      <c r="QDQ21" s="16" t="s">
        <v>129</v>
      </c>
      <c r="QDS21" s="16" t="s">
        <v>129</v>
      </c>
      <c r="QDU21" s="16" t="s">
        <v>129</v>
      </c>
      <c r="QDW21" s="16" t="s">
        <v>129</v>
      </c>
      <c r="QDY21" s="16" t="s">
        <v>129</v>
      </c>
      <c r="QEA21" s="16" t="s">
        <v>129</v>
      </c>
      <c r="QEC21" s="16" t="s">
        <v>129</v>
      </c>
      <c r="QEE21" s="16" t="s">
        <v>129</v>
      </c>
      <c r="QEG21" s="16" t="s">
        <v>129</v>
      </c>
      <c r="QEI21" s="16" t="s">
        <v>129</v>
      </c>
      <c r="QEK21" s="16" t="s">
        <v>129</v>
      </c>
      <c r="QEM21" s="16" t="s">
        <v>129</v>
      </c>
      <c r="QEO21" s="16" t="s">
        <v>129</v>
      </c>
      <c r="QEQ21" s="16" t="s">
        <v>129</v>
      </c>
      <c r="QES21" s="16" t="s">
        <v>129</v>
      </c>
      <c r="QEU21" s="16" t="s">
        <v>129</v>
      </c>
      <c r="QEW21" s="16" t="s">
        <v>129</v>
      </c>
      <c r="QEY21" s="16" t="s">
        <v>129</v>
      </c>
      <c r="QFA21" s="16" t="s">
        <v>129</v>
      </c>
      <c r="QFC21" s="16" t="s">
        <v>129</v>
      </c>
      <c r="QFE21" s="16" t="s">
        <v>129</v>
      </c>
      <c r="QFG21" s="16" t="s">
        <v>129</v>
      </c>
      <c r="QFI21" s="16" t="s">
        <v>129</v>
      </c>
      <c r="QFK21" s="16" t="s">
        <v>129</v>
      </c>
      <c r="QFM21" s="16" t="s">
        <v>129</v>
      </c>
      <c r="QFO21" s="16" t="s">
        <v>129</v>
      </c>
      <c r="QFQ21" s="16" t="s">
        <v>129</v>
      </c>
      <c r="QFS21" s="16" t="s">
        <v>129</v>
      </c>
      <c r="QFU21" s="16" t="s">
        <v>129</v>
      </c>
      <c r="QFW21" s="16" t="s">
        <v>129</v>
      </c>
      <c r="QFY21" s="16" t="s">
        <v>129</v>
      </c>
      <c r="QGA21" s="16" t="s">
        <v>129</v>
      </c>
      <c r="QGC21" s="16" t="s">
        <v>129</v>
      </c>
      <c r="QGE21" s="16" t="s">
        <v>129</v>
      </c>
      <c r="QGG21" s="16" t="s">
        <v>129</v>
      </c>
      <c r="QGI21" s="16" t="s">
        <v>129</v>
      </c>
      <c r="QGK21" s="16" t="s">
        <v>129</v>
      </c>
      <c r="QGM21" s="16" t="s">
        <v>129</v>
      </c>
      <c r="QGO21" s="16" t="s">
        <v>129</v>
      </c>
      <c r="QGQ21" s="16" t="s">
        <v>129</v>
      </c>
      <c r="QGS21" s="16" t="s">
        <v>129</v>
      </c>
      <c r="QGU21" s="16" t="s">
        <v>129</v>
      </c>
      <c r="QGW21" s="16" t="s">
        <v>129</v>
      </c>
      <c r="QGY21" s="16" t="s">
        <v>129</v>
      </c>
      <c r="QHA21" s="16" t="s">
        <v>129</v>
      </c>
      <c r="QHC21" s="16" t="s">
        <v>129</v>
      </c>
      <c r="QHE21" s="16" t="s">
        <v>129</v>
      </c>
      <c r="QHG21" s="16" t="s">
        <v>129</v>
      </c>
      <c r="QHI21" s="16" t="s">
        <v>129</v>
      </c>
      <c r="QHK21" s="16" t="s">
        <v>129</v>
      </c>
      <c r="QHM21" s="16" t="s">
        <v>129</v>
      </c>
      <c r="QHO21" s="16" t="s">
        <v>129</v>
      </c>
      <c r="QHQ21" s="16" t="s">
        <v>129</v>
      </c>
      <c r="QHS21" s="16" t="s">
        <v>129</v>
      </c>
      <c r="QHU21" s="16" t="s">
        <v>129</v>
      </c>
      <c r="QHW21" s="16" t="s">
        <v>129</v>
      </c>
      <c r="QHY21" s="16" t="s">
        <v>129</v>
      </c>
      <c r="QIA21" s="16" t="s">
        <v>129</v>
      </c>
      <c r="QIC21" s="16" t="s">
        <v>129</v>
      </c>
      <c r="QIE21" s="16" t="s">
        <v>129</v>
      </c>
      <c r="QIG21" s="16" t="s">
        <v>129</v>
      </c>
      <c r="QII21" s="16" t="s">
        <v>129</v>
      </c>
      <c r="QIK21" s="16" t="s">
        <v>129</v>
      </c>
      <c r="QIM21" s="16" t="s">
        <v>129</v>
      </c>
      <c r="QIO21" s="16" t="s">
        <v>129</v>
      </c>
      <c r="QIQ21" s="16" t="s">
        <v>129</v>
      </c>
      <c r="QIS21" s="16" t="s">
        <v>129</v>
      </c>
      <c r="QIU21" s="16" t="s">
        <v>129</v>
      </c>
      <c r="QIW21" s="16" t="s">
        <v>129</v>
      </c>
      <c r="QIY21" s="16" t="s">
        <v>129</v>
      </c>
      <c r="QJA21" s="16" t="s">
        <v>129</v>
      </c>
      <c r="QJC21" s="16" t="s">
        <v>129</v>
      </c>
      <c r="QJE21" s="16" t="s">
        <v>129</v>
      </c>
      <c r="QJG21" s="16" t="s">
        <v>129</v>
      </c>
      <c r="QJI21" s="16" t="s">
        <v>129</v>
      </c>
      <c r="QJK21" s="16" t="s">
        <v>129</v>
      </c>
      <c r="QJM21" s="16" t="s">
        <v>129</v>
      </c>
      <c r="QJO21" s="16" t="s">
        <v>129</v>
      </c>
      <c r="QJQ21" s="16" t="s">
        <v>129</v>
      </c>
      <c r="QJS21" s="16" t="s">
        <v>129</v>
      </c>
      <c r="QJU21" s="16" t="s">
        <v>129</v>
      </c>
      <c r="QJW21" s="16" t="s">
        <v>129</v>
      </c>
      <c r="QJY21" s="16" t="s">
        <v>129</v>
      </c>
      <c r="QKA21" s="16" t="s">
        <v>129</v>
      </c>
      <c r="QKC21" s="16" t="s">
        <v>129</v>
      </c>
      <c r="QKE21" s="16" t="s">
        <v>129</v>
      </c>
      <c r="QKG21" s="16" t="s">
        <v>129</v>
      </c>
      <c r="QKI21" s="16" t="s">
        <v>129</v>
      </c>
      <c r="QKK21" s="16" t="s">
        <v>129</v>
      </c>
      <c r="QKM21" s="16" t="s">
        <v>129</v>
      </c>
      <c r="QKO21" s="16" t="s">
        <v>129</v>
      </c>
      <c r="QKQ21" s="16" t="s">
        <v>129</v>
      </c>
      <c r="QKS21" s="16" t="s">
        <v>129</v>
      </c>
      <c r="QKU21" s="16" t="s">
        <v>129</v>
      </c>
      <c r="QKW21" s="16" t="s">
        <v>129</v>
      </c>
      <c r="QKY21" s="16" t="s">
        <v>129</v>
      </c>
      <c r="QLA21" s="16" t="s">
        <v>129</v>
      </c>
      <c r="QLC21" s="16" t="s">
        <v>129</v>
      </c>
      <c r="QLE21" s="16" t="s">
        <v>129</v>
      </c>
      <c r="QLG21" s="16" t="s">
        <v>129</v>
      </c>
      <c r="QLI21" s="16" t="s">
        <v>129</v>
      </c>
      <c r="QLK21" s="16" t="s">
        <v>129</v>
      </c>
      <c r="QLM21" s="16" t="s">
        <v>129</v>
      </c>
      <c r="QLO21" s="16" t="s">
        <v>129</v>
      </c>
      <c r="QLQ21" s="16" t="s">
        <v>129</v>
      </c>
      <c r="QLS21" s="16" t="s">
        <v>129</v>
      </c>
      <c r="QLU21" s="16" t="s">
        <v>129</v>
      </c>
      <c r="QLW21" s="16" t="s">
        <v>129</v>
      </c>
      <c r="QLY21" s="16" t="s">
        <v>129</v>
      </c>
      <c r="QMA21" s="16" t="s">
        <v>129</v>
      </c>
      <c r="QMC21" s="16" t="s">
        <v>129</v>
      </c>
      <c r="QME21" s="16" t="s">
        <v>129</v>
      </c>
      <c r="QMG21" s="16" t="s">
        <v>129</v>
      </c>
      <c r="QMI21" s="16" t="s">
        <v>129</v>
      </c>
      <c r="QMK21" s="16" t="s">
        <v>129</v>
      </c>
      <c r="QMM21" s="16" t="s">
        <v>129</v>
      </c>
      <c r="QMO21" s="16" t="s">
        <v>129</v>
      </c>
      <c r="QMQ21" s="16" t="s">
        <v>129</v>
      </c>
      <c r="QMS21" s="16" t="s">
        <v>129</v>
      </c>
      <c r="QMU21" s="16" t="s">
        <v>129</v>
      </c>
      <c r="QMW21" s="16" t="s">
        <v>129</v>
      </c>
      <c r="QMY21" s="16" t="s">
        <v>129</v>
      </c>
      <c r="QNA21" s="16" t="s">
        <v>129</v>
      </c>
      <c r="QNC21" s="16" t="s">
        <v>129</v>
      </c>
      <c r="QNE21" s="16" t="s">
        <v>129</v>
      </c>
      <c r="QNG21" s="16" t="s">
        <v>129</v>
      </c>
      <c r="QNI21" s="16" t="s">
        <v>129</v>
      </c>
      <c r="QNK21" s="16" t="s">
        <v>129</v>
      </c>
      <c r="QNM21" s="16" t="s">
        <v>129</v>
      </c>
      <c r="QNO21" s="16" t="s">
        <v>129</v>
      </c>
      <c r="QNQ21" s="16" t="s">
        <v>129</v>
      </c>
      <c r="QNS21" s="16" t="s">
        <v>129</v>
      </c>
      <c r="QNU21" s="16" t="s">
        <v>129</v>
      </c>
      <c r="QNW21" s="16" t="s">
        <v>129</v>
      </c>
      <c r="QNY21" s="16" t="s">
        <v>129</v>
      </c>
      <c r="QOA21" s="16" t="s">
        <v>129</v>
      </c>
      <c r="QOC21" s="16" t="s">
        <v>129</v>
      </c>
      <c r="QOE21" s="16" t="s">
        <v>129</v>
      </c>
      <c r="QOG21" s="16" t="s">
        <v>129</v>
      </c>
      <c r="QOI21" s="16" t="s">
        <v>129</v>
      </c>
      <c r="QOK21" s="16" t="s">
        <v>129</v>
      </c>
      <c r="QOM21" s="16" t="s">
        <v>129</v>
      </c>
      <c r="QOO21" s="16" t="s">
        <v>129</v>
      </c>
      <c r="QOQ21" s="16" t="s">
        <v>129</v>
      </c>
      <c r="QOS21" s="16" t="s">
        <v>129</v>
      </c>
      <c r="QOU21" s="16" t="s">
        <v>129</v>
      </c>
      <c r="QOW21" s="16" t="s">
        <v>129</v>
      </c>
      <c r="QOY21" s="16" t="s">
        <v>129</v>
      </c>
      <c r="QPA21" s="16" t="s">
        <v>129</v>
      </c>
      <c r="QPC21" s="16" t="s">
        <v>129</v>
      </c>
      <c r="QPE21" s="16" t="s">
        <v>129</v>
      </c>
      <c r="QPG21" s="16" t="s">
        <v>129</v>
      </c>
      <c r="QPI21" s="16" t="s">
        <v>129</v>
      </c>
      <c r="QPK21" s="16" t="s">
        <v>129</v>
      </c>
      <c r="QPM21" s="16" t="s">
        <v>129</v>
      </c>
      <c r="QPO21" s="16" t="s">
        <v>129</v>
      </c>
      <c r="QPQ21" s="16" t="s">
        <v>129</v>
      </c>
      <c r="QPS21" s="16" t="s">
        <v>129</v>
      </c>
      <c r="QPU21" s="16" t="s">
        <v>129</v>
      </c>
      <c r="QPW21" s="16" t="s">
        <v>129</v>
      </c>
      <c r="QPY21" s="16" t="s">
        <v>129</v>
      </c>
      <c r="QQA21" s="16" t="s">
        <v>129</v>
      </c>
      <c r="QQC21" s="16" t="s">
        <v>129</v>
      </c>
      <c r="QQE21" s="16" t="s">
        <v>129</v>
      </c>
      <c r="QQG21" s="16" t="s">
        <v>129</v>
      </c>
      <c r="QQI21" s="16" t="s">
        <v>129</v>
      </c>
      <c r="QQK21" s="16" t="s">
        <v>129</v>
      </c>
      <c r="QQM21" s="16" t="s">
        <v>129</v>
      </c>
      <c r="QQO21" s="16" t="s">
        <v>129</v>
      </c>
      <c r="QQQ21" s="16" t="s">
        <v>129</v>
      </c>
      <c r="QQS21" s="16" t="s">
        <v>129</v>
      </c>
      <c r="QQU21" s="16" t="s">
        <v>129</v>
      </c>
      <c r="QQW21" s="16" t="s">
        <v>129</v>
      </c>
      <c r="QQY21" s="16" t="s">
        <v>129</v>
      </c>
      <c r="QRA21" s="16" t="s">
        <v>129</v>
      </c>
      <c r="QRC21" s="16" t="s">
        <v>129</v>
      </c>
      <c r="QRE21" s="16" t="s">
        <v>129</v>
      </c>
      <c r="QRG21" s="16" t="s">
        <v>129</v>
      </c>
      <c r="QRI21" s="16" t="s">
        <v>129</v>
      </c>
      <c r="QRK21" s="16" t="s">
        <v>129</v>
      </c>
      <c r="QRM21" s="16" t="s">
        <v>129</v>
      </c>
      <c r="QRO21" s="16" t="s">
        <v>129</v>
      </c>
      <c r="QRQ21" s="16" t="s">
        <v>129</v>
      </c>
      <c r="QRS21" s="16" t="s">
        <v>129</v>
      </c>
      <c r="QRU21" s="16" t="s">
        <v>129</v>
      </c>
      <c r="QRW21" s="16" t="s">
        <v>129</v>
      </c>
      <c r="QRY21" s="16" t="s">
        <v>129</v>
      </c>
      <c r="QSA21" s="16" t="s">
        <v>129</v>
      </c>
      <c r="QSC21" s="16" t="s">
        <v>129</v>
      </c>
      <c r="QSE21" s="16" t="s">
        <v>129</v>
      </c>
      <c r="QSG21" s="16" t="s">
        <v>129</v>
      </c>
      <c r="QSI21" s="16" t="s">
        <v>129</v>
      </c>
      <c r="QSK21" s="16" t="s">
        <v>129</v>
      </c>
      <c r="QSM21" s="16" t="s">
        <v>129</v>
      </c>
      <c r="QSO21" s="16" t="s">
        <v>129</v>
      </c>
      <c r="QSQ21" s="16" t="s">
        <v>129</v>
      </c>
      <c r="QSS21" s="16" t="s">
        <v>129</v>
      </c>
      <c r="QSU21" s="16" t="s">
        <v>129</v>
      </c>
      <c r="QSW21" s="16" t="s">
        <v>129</v>
      </c>
      <c r="QSY21" s="16" t="s">
        <v>129</v>
      </c>
      <c r="QTA21" s="16" t="s">
        <v>129</v>
      </c>
      <c r="QTC21" s="16" t="s">
        <v>129</v>
      </c>
      <c r="QTE21" s="16" t="s">
        <v>129</v>
      </c>
      <c r="QTG21" s="16" t="s">
        <v>129</v>
      </c>
      <c r="QTI21" s="16" t="s">
        <v>129</v>
      </c>
      <c r="QTK21" s="16" t="s">
        <v>129</v>
      </c>
      <c r="QTM21" s="16" t="s">
        <v>129</v>
      </c>
      <c r="QTO21" s="16" t="s">
        <v>129</v>
      </c>
      <c r="QTQ21" s="16" t="s">
        <v>129</v>
      </c>
      <c r="QTS21" s="16" t="s">
        <v>129</v>
      </c>
      <c r="QTU21" s="16" t="s">
        <v>129</v>
      </c>
      <c r="QTW21" s="16" t="s">
        <v>129</v>
      </c>
      <c r="QTY21" s="16" t="s">
        <v>129</v>
      </c>
      <c r="QUA21" s="16" t="s">
        <v>129</v>
      </c>
      <c r="QUC21" s="16" t="s">
        <v>129</v>
      </c>
      <c r="QUE21" s="16" t="s">
        <v>129</v>
      </c>
      <c r="QUG21" s="16" t="s">
        <v>129</v>
      </c>
      <c r="QUI21" s="16" t="s">
        <v>129</v>
      </c>
      <c r="QUK21" s="16" t="s">
        <v>129</v>
      </c>
      <c r="QUM21" s="16" t="s">
        <v>129</v>
      </c>
      <c r="QUO21" s="16" t="s">
        <v>129</v>
      </c>
      <c r="QUQ21" s="16" t="s">
        <v>129</v>
      </c>
      <c r="QUS21" s="16" t="s">
        <v>129</v>
      </c>
      <c r="QUU21" s="16" t="s">
        <v>129</v>
      </c>
      <c r="QUW21" s="16" t="s">
        <v>129</v>
      </c>
      <c r="QUY21" s="16" t="s">
        <v>129</v>
      </c>
      <c r="QVA21" s="16" t="s">
        <v>129</v>
      </c>
      <c r="QVC21" s="16" t="s">
        <v>129</v>
      </c>
      <c r="QVE21" s="16" t="s">
        <v>129</v>
      </c>
      <c r="QVG21" s="16" t="s">
        <v>129</v>
      </c>
      <c r="QVI21" s="16" t="s">
        <v>129</v>
      </c>
      <c r="QVK21" s="16" t="s">
        <v>129</v>
      </c>
      <c r="QVM21" s="16" t="s">
        <v>129</v>
      </c>
      <c r="QVO21" s="16" t="s">
        <v>129</v>
      </c>
      <c r="QVQ21" s="16" t="s">
        <v>129</v>
      </c>
      <c r="QVS21" s="16" t="s">
        <v>129</v>
      </c>
      <c r="QVU21" s="16" t="s">
        <v>129</v>
      </c>
      <c r="QVW21" s="16" t="s">
        <v>129</v>
      </c>
      <c r="QVY21" s="16" t="s">
        <v>129</v>
      </c>
      <c r="QWA21" s="16" t="s">
        <v>129</v>
      </c>
      <c r="QWC21" s="16" t="s">
        <v>129</v>
      </c>
      <c r="QWE21" s="16" t="s">
        <v>129</v>
      </c>
      <c r="QWG21" s="16" t="s">
        <v>129</v>
      </c>
      <c r="QWI21" s="16" t="s">
        <v>129</v>
      </c>
      <c r="QWK21" s="16" t="s">
        <v>129</v>
      </c>
      <c r="QWM21" s="16" t="s">
        <v>129</v>
      </c>
      <c r="QWO21" s="16" t="s">
        <v>129</v>
      </c>
      <c r="QWQ21" s="16" t="s">
        <v>129</v>
      </c>
      <c r="QWS21" s="16" t="s">
        <v>129</v>
      </c>
      <c r="QWU21" s="16" t="s">
        <v>129</v>
      </c>
      <c r="QWW21" s="16" t="s">
        <v>129</v>
      </c>
      <c r="QWY21" s="16" t="s">
        <v>129</v>
      </c>
      <c r="QXA21" s="16" t="s">
        <v>129</v>
      </c>
      <c r="QXC21" s="16" t="s">
        <v>129</v>
      </c>
      <c r="QXE21" s="16" t="s">
        <v>129</v>
      </c>
      <c r="QXG21" s="16" t="s">
        <v>129</v>
      </c>
      <c r="QXI21" s="16" t="s">
        <v>129</v>
      </c>
      <c r="QXK21" s="16" t="s">
        <v>129</v>
      </c>
      <c r="QXM21" s="16" t="s">
        <v>129</v>
      </c>
      <c r="QXO21" s="16" t="s">
        <v>129</v>
      </c>
      <c r="QXQ21" s="16" t="s">
        <v>129</v>
      </c>
      <c r="QXS21" s="16" t="s">
        <v>129</v>
      </c>
      <c r="QXU21" s="16" t="s">
        <v>129</v>
      </c>
      <c r="QXW21" s="16" t="s">
        <v>129</v>
      </c>
      <c r="QXY21" s="16" t="s">
        <v>129</v>
      </c>
      <c r="QYA21" s="16" t="s">
        <v>129</v>
      </c>
      <c r="QYC21" s="16" t="s">
        <v>129</v>
      </c>
      <c r="QYE21" s="16" t="s">
        <v>129</v>
      </c>
      <c r="QYG21" s="16" t="s">
        <v>129</v>
      </c>
      <c r="QYI21" s="16" t="s">
        <v>129</v>
      </c>
      <c r="QYK21" s="16" t="s">
        <v>129</v>
      </c>
      <c r="QYM21" s="16" t="s">
        <v>129</v>
      </c>
      <c r="QYO21" s="16" t="s">
        <v>129</v>
      </c>
      <c r="QYQ21" s="16" t="s">
        <v>129</v>
      </c>
      <c r="QYS21" s="16" t="s">
        <v>129</v>
      </c>
      <c r="QYU21" s="16" t="s">
        <v>129</v>
      </c>
      <c r="QYW21" s="16" t="s">
        <v>129</v>
      </c>
      <c r="QYY21" s="16" t="s">
        <v>129</v>
      </c>
      <c r="QZA21" s="16" t="s">
        <v>129</v>
      </c>
      <c r="QZC21" s="16" t="s">
        <v>129</v>
      </c>
      <c r="QZE21" s="16" t="s">
        <v>129</v>
      </c>
      <c r="QZG21" s="16" t="s">
        <v>129</v>
      </c>
      <c r="QZI21" s="16" t="s">
        <v>129</v>
      </c>
      <c r="QZK21" s="16" t="s">
        <v>129</v>
      </c>
      <c r="QZM21" s="16" t="s">
        <v>129</v>
      </c>
      <c r="QZO21" s="16" t="s">
        <v>129</v>
      </c>
      <c r="QZQ21" s="16" t="s">
        <v>129</v>
      </c>
      <c r="QZS21" s="16" t="s">
        <v>129</v>
      </c>
      <c r="QZU21" s="16" t="s">
        <v>129</v>
      </c>
      <c r="QZW21" s="16" t="s">
        <v>129</v>
      </c>
      <c r="QZY21" s="16" t="s">
        <v>129</v>
      </c>
      <c r="RAA21" s="16" t="s">
        <v>129</v>
      </c>
      <c r="RAC21" s="16" t="s">
        <v>129</v>
      </c>
      <c r="RAE21" s="16" t="s">
        <v>129</v>
      </c>
      <c r="RAG21" s="16" t="s">
        <v>129</v>
      </c>
      <c r="RAI21" s="16" t="s">
        <v>129</v>
      </c>
      <c r="RAK21" s="16" t="s">
        <v>129</v>
      </c>
      <c r="RAM21" s="16" t="s">
        <v>129</v>
      </c>
      <c r="RAO21" s="16" t="s">
        <v>129</v>
      </c>
      <c r="RAQ21" s="16" t="s">
        <v>129</v>
      </c>
      <c r="RAS21" s="16" t="s">
        <v>129</v>
      </c>
      <c r="RAU21" s="16" t="s">
        <v>129</v>
      </c>
      <c r="RAW21" s="16" t="s">
        <v>129</v>
      </c>
      <c r="RAY21" s="16" t="s">
        <v>129</v>
      </c>
      <c r="RBA21" s="16" t="s">
        <v>129</v>
      </c>
      <c r="RBC21" s="16" t="s">
        <v>129</v>
      </c>
      <c r="RBE21" s="16" t="s">
        <v>129</v>
      </c>
      <c r="RBG21" s="16" t="s">
        <v>129</v>
      </c>
      <c r="RBI21" s="16" t="s">
        <v>129</v>
      </c>
      <c r="RBK21" s="16" t="s">
        <v>129</v>
      </c>
      <c r="RBM21" s="16" t="s">
        <v>129</v>
      </c>
      <c r="RBO21" s="16" t="s">
        <v>129</v>
      </c>
      <c r="RBQ21" s="16" t="s">
        <v>129</v>
      </c>
      <c r="RBS21" s="16" t="s">
        <v>129</v>
      </c>
      <c r="RBU21" s="16" t="s">
        <v>129</v>
      </c>
      <c r="RBW21" s="16" t="s">
        <v>129</v>
      </c>
      <c r="RBY21" s="16" t="s">
        <v>129</v>
      </c>
      <c r="RCA21" s="16" t="s">
        <v>129</v>
      </c>
      <c r="RCC21" s="16" t="s">
        <v>129</v>
      </c>
      <c r="RCE21" s="16" t="s">
        <v>129</v>
      </c>
      <c r="RCG21" s="16" t="s">
        <v>129</v>
      </c>
      <c r="RCI21" s="16" t="s">
        <v>129</v>
      </c>
      <c r="RCK21" s="16" t="s">
        <v>129</v>
      </c>
      <c r="RCM21" s="16" t="s">
        <v>129</v>
      </c>
      <c r="RCO21" s="16" t="s">
        <v>129</v>
      </c>
      <c r="RCQ21" s="16" t="s">
        <v>129</v>
      </c>
      <c r="RCS21" s="16" t="s">
        <v>129</v>
      </c>
      <c r="RCU21" s="16" t="s">
        <v>129</v>
      </c>
      <c r="RCW21" s="16" t="s">
        <v>129</v>
      </c>
      <c r="RCY21" s="16" t="s">
        <v>129</v>
      </c>
      <c r="RDA21" s="16" t="s">
        <v>129</v>
      </c>
      <c r="RDC21" s="16" t="s">
        <v>129</v>
      </c>
      <c r="RDE21" s="16" t="s">
        <v>129</v>
      </c>
      <c r="RDG21" s="16" t="s">
        <v>129</v>
      </c>
      <c r="RDI21" s="16" t="s">
        <v>129</v>
      </c>
      <c r="RDK21" s="16" t="s">
        <v>129</v>
      </c>
      <c r="RDM21" s="16" t="s">
        <v>129</v>
      </c>
      <c r="RDO21" s="16" t="s">
        <v>129</v>
      </c>
      <c r="RDQ21" s="16" t="s">
        <v>129</v>
      </c>
      <c r="RDS21" s="16" t="s">
        <v>129</v>
      </c>
      <c r="RDU21" s="16" t="s">
        <v>129</v>
      </c>
      <c r="RDW21" s="16" t="s">
        <v>129</v>
      </c>
      <c r="RDY21" s="16" t="s">
        <v>129</v>
      </c>
      <c r="REA21" s="16" t="s">
        <v>129</v>
      </c>
      <c r="REC21" s="16" t="s">
        <v>129</v>
      </c>
      <c r="REE21" s="16" t="s">
        <v>129</v>
      </c>
      <c r="REG21" s="16" t="s">
        <v>129</v>
      </c>
      <c r="REI21" s="16" t="s">
        <v>129</v>
      </c>
      <c r="REK21" s="16" t="s">
        <v>129</v>
      </c>
      <c r="REM21" s="16" t="s">
        <v>129</v>
      </c>
      <c r="REO21" s="16" t="s">
        <v>129</v>
      </c>
      <c r="REQ21" s="16" t="s">
        <v>129</v>
      </c>
      <c r="RES21" s="16" t="s">
        <v>129</v>
      </c>
      <c r="REU21" s="16" t="s">
        <v>129</v>
      </c>
      <c r="REW21" s="16" t="s">
        <v>129</v>
      </c>
      <c r="REY21" s="16" t="s">
        <v>129</v>
      </c>
      <c r="RFA21" s="16" t="s">
        <v>129</v>
      </c>
      <c r="RFC21" s="16" t="s">
        <v>129</v>
      </c>
      <c r="RFE21" s="16" t="s">
        <v>129</v>
      </c>
      <c r="RFG21" s="16" t="s">
        <v>129</v>
      </c>
      <c r="RFI21" s="16" t="s">
        <v>129</v>
      </c>
      <c r="RFK21" s="16" t="s">
        <v>129</v>
      </c>
      <c r="RFM21" s="16" t="s">
        <v>129</v>
      </c>
      <c r="RFO21" s="16" t="s">
        <v>129</v>
      </c>
      <c r="RFQ21" s="16" t="s">
        <v>129</v>
      </c>
      <c r="RFS21" s="16" t="s">
        <v>129</v>
      </c>
      <c r="RFU21" s="16" t="s">
        <v>129</v>
      </c>
      <c r="RFW21" s="16" t="s">
        <v>129</v>
      </c>
      <c r="RFY21" s="16" t="s">
        <v>129</v>
      </c>
      <c r="RGA21" s="16" t="s">
        <v>129</v>
      </c>
      <c r="RGC21" s="16" t="s">
        <v>129</v>
      </c>
      <c r="RGE21" s="16" t="s">
        <v>129</v>
      </c>
      <c r="RGG21" s="16" t="s">
        <v>129</v>
      </c>
      <c r="RGI21" s="16" t="s">
        <v>129</v>
      </c>
      <c r="RGK21" s="16" t="s">
        <v>129</v>
      </c>
      <c r="RGM21" s="16" t="s">
        <v>129</v>
      </c>
      <c r="RGO21" s="16" t="s">
        <v>129</v>
      </c>
      <c r="RGQ21" s="16" t="s">
        <v>129</v>
      </c>
      <c r="RGS21" s="16" t="s">
        <v>129</v>
      </c>
      <c r="RGU21" s="16" t="s">
        <v>129</v>
      </c>
      <c r="RGW21" s="16" t="s">
        <v>129</v>
      </c>
      <c r="RGY21" s="16" t="s">
        <v>129</v>
      </c>
      <c r="RHA21" s="16" t="s">
        <v>129</v>
      </c>
      <c r="RHC21" s="16" t="s">
        <v>129</v>
      </c>
      <c r="RHE21" s="16" t="s">
        <v>129</v>
      </c>
      <c r="RHG21" s="16" t="s">
        <v>129</v>
      </c>
      <c r="RHI21" s="16" t="s">
        <v>129</v>
      </c>
      <c r="RHK21" s="16" t="s">
        <v>129</v>
      </c>
      <c r="RHM21" s="16" t="s">
        <v>129</v>
      </c>
      <c r="RHO21" s="16" t="s">
        <v>129</v>
      </c>
      <c r="RHQ21" s="16" t="s">
        <v>129</v>
      </c>
      <c r="RHS21" s="16" t="s">
        <v>129</v>
      </c>
      <c r="RHU21" s="16" t="s">
        <v>129</v>
      </c>
      <c r="RHW21" s="16" t="s">
        <v>129</v>
      </c>
      <c r="RHY21" s="16" t="s">
        <v>129</v>
      </c>
      <c r="RIA21" s="16" t="s">
        <v>129</v>
      </c>
      <c r="RIC21" s="16" t="s">
        <v>129</v>
      </c>
      <c r="RIE21" s="16" t="s">
        <v>129</v>
      </c>
      <c r="RIG21" s="16" t="s">
        <v>129</v>
      </c>
      <c r="RII21" s="16" t="s">
        <v>129</v>
      </c>
      <c r="RIK21" s="16" t="s">
        <v>129</v>
      </c>
      <c r="RIM21" s="16" t="s">
        <v>129</v>
      </c>
      <c r="RIO21" s="16" t="s">
        <v>129</v>
      </c>
      <c r="RIQ21" s="16" t="s">
        <v>129</v>
      </c>
      <c r="RIS21" s="16" t="s">
        <v>129</v>
      </c>
      <c r="RIU21" s="16" t="s">
        <v>129</v>
      </c>
      <c r="RIW21" s="16" t="s">
        <v>129</v>
      </c>
      <c r="RIY21" s="16" t="s">
        <v>129</v>
      </c>
      <c r="RJA21" s="16" t="s">
        <v>129</v>
      </c>
      <c r="RJC21" s="16" t="s">
        <v>129</v>
      </c>
      <c r="RJE21" s="16" t="s">
        <v>129</v>
      </c>
      <c r="RJG21" s="16" t="s">
        <v>129</v>
      </c>
      <c r="RJI21" s="16" t="s">
        <v>129</v>
      </c>
      <c r="RJK21" s="16" t="s">
        <v>129</v>
      </c>
      <c r="RJM21" s="16" t="s">
        <v>129</v>
      </c>
      <c r="RJO21" s="16" t="s">
        <v>129</v>
      </c>
      <c r="RJQ21" s="16" t="s">
        <v>129</v>
      </c>
      <c r="RJS21" s="16" t="s">
        <v>129</v>
      </c>
      <c r="RJU21" s="16" t="s">
        <v>129</v>
      </c>
      <c r="RJW21" s="16" t="s">
        <v>129</v>
      </c>
      <c r="RJY21" s="16" t="s">
        <v>129</v>
      </c>
      <c r="RKA21" s="16" t="s">
        <v>129</v>
      </c>
      <c r="RKC21" s="16" t="s">
        <v>129</v>
      </c>
      <c r="RKE21" s="16" t="s">
        <v>129</v>
      </c>
      <c r="RKG21" s="16" t="s">
        <v>129</v>
      </c>
      <c r="RKI21" s="16" t="s">
        <v>129</v>
      </c>
      <c r="RKK21" s="16" t="s">
        <v>129</v>
      </c>
      <c r="RKM21" s="16" t="s">
        <v>129</v>
      </c>
      <c r="RKO21" s="16" t="s">
        <v>129</v>
      </c>
      <c r="RKQ21" s="16" t="s">
        <v>129</v>
      </c>
      <c r="RKS21" s="16" t="s">
        <v>129</v>
      </c>
      <c r="RKU21" s="16" t="s">
        <v>129</v>
      </c>
      <c r="RKW21" s="16" t="s">
        <v>129</v>
      </c>
      <c r="RKY21" s="16" t="s">
        <v>129</v>
      </c>
      <c r="RLA21" s="16" t="s">
        <v>129</v>
      </c>
      <c r="RLC21" s="16" t="s">
        <v>129</v>
      </c>
      <c r="RLE21" s="16" t="s">
        <v>129</v>
      </c>
      <c r="RLG21" s="16" t="s">
        <v>129</v>
      </c>
      <c r="RLI21" s="16" t="s">
        <v>129</v>
      </c>
      <c r="RLK21" s="16" t="s">
        <v>129</v>
      </c>
      <c r="RLM21" s="16" t="s">
        <v>129</v>
      </c>
      <c r="RLO21" s="16" t="s">
        <v>129</v>
      </c>
      <c r="RLQ21" s="16" t="s">
        <v>129</v>
      </c>
      <c r="RLS21" s="16" t="s">
        <v>129</v>
      </c>
      <c r="RLU21" s="16" t="s">
        <v>129</v>
      </c>
      <c r="RLW21" s="16" t="s">
        <v>129</v>
      </c>
      <c r="RLY21" s="16" t="s">
        <v>129</v>
      </c>
      <c r="RMA21" s="16" t="s">
        <v>129</v>
      </c>
      <c r="RMC21" s="16" t="s">
        <v>129</v>
      </c>
      <c r="RME21" s="16" t="s">
        <v>129</v>
      </c>
      <c r="RMG21" s="16" t="s">
        <v>129</v>
      </c>
      <c r="RMI21" s="16" t="s">
        <v>129</v>
      </c>
      <c r="RMK21" s="16" t="s">
        <v>129</v>
      </c>
      <c r="RMM21" s="16" t="s">
        <v>129</v>
      </c>
      <c r="RMO21" s="16" t="s">
        <v>129</v>
      </c>
      <c r="RMQ21" s="16" t="s">
        <v>129</v>
      </c>
      <c r="RMS21" s="16" t="s">
        <v>129</v>
      </c>
      <c r="RMU21" s="16" t="s">
        <v>129</v>
      </c>
      <c r="RMW21" s="16" t="s">
        <v>129</v>
      </c>
      <c r="RMY21" s="16" t="s">
        <v>129</v>
      </c>
      <c r="RNA21" s="16" t="s">
        <v>129</v>
      </c>
      <c r="RNC21" s="16" t="s">
        <v>129</v>
      </c>
      <c r="RNE21" s="16" t="s">
        <v>129</v>
      </c>
      <c r="RNG21" s="16" t="s">
        <v>129</v>
      </c>
      <c r="RNI21" s="16" t="s">
        <v>129</v>
      </c>
      <c r="RNK21" s="16" t="s">
        <v>129</v>
      </c>
      <c r="RNM21" s="16" t="s">
        <v>129</v>
      </c>
      <c r="RNO21" s="16" t="s">
        <v>129</v>
      </c>
      <c r="RNQ21" s="16" t="s">
        <v>129</v>
      </c>
      <c r="RNS21" s="16" t="s">
        <v>129</v>
      </c>
      <c r="RNU21" s="16" t="s">
        <v>129</v>
      </c>
      <c r="RNW21" s="16" t="s">
        <v>129</v>
      </c>
      <c r="RNY21" s="16" t="s">
        <v>129</v>
      </c>
      <c r="ROA21" s="16" t="s">
        <v>129</v>
      </c>
      <c r="ROC21" s="16" t="s">
        <v>129</v>
      </c>
      <c r="ROE21" s="16" t="s">
        <v>129</v>
      </c>
      <c r="ROG21" s="16" t="s">
        <v>129</v>
      </c>
      <c r="ROI21" s="16" t="s">
        <v>129</v>
      </c>
      <c r="ROK21" s="16" t="s">
        <v>129</v>
      </c>
      <c r="ROM21" s="16" t="s">
        <v>129</v>
      </c>
      <c r="ROO21" s="16" t="s">
        <v>129</v>
      </c>
      <c r="ROQ21" s="16" t="s">
        <v>129</v>
      </c>
      <c r="ROS21" s="16" t="s">
        <v>129</v>
      </c>
      <c r="ROU21" s="16" t="s">
        <v>129</v>
      </c>
      <c r="ROW21" s="16" t="s">
        <v>129</v>
      </c>
      <c r="ROY21" s="16" t="s">
        <v>129</v>
      </c>
      <c r="RPA21" s="16" t="s">
        <v>129</v>
      </c>
      <c r="RPC21" s="16" t="s">
        <v>129</v>
      </c>
      <c r="RPE21" s="16" t="s">
        <v>129</v>
      </c>
      <c r="RPG21" s="16" t="s">
        <v>129</v>
      </c>
      <c r="RPI21" s="16" t="s">
        <v>129</v>
      </c>
      <c r="RPK21" s="16" t="s">
        <v>129</v>
      </c>
      <c r="RPM21" s="16" t="s">
        <v>129</v>
      </c>
      <c r="RPO21" s="16" t="s">
        <v>129</v>
      </c>
      <c r="RPQ21" s="16" t="s">
        <v>129</v>
      </c>
      <c r="RPS21" s="16" t="s">
        <v>129</v>
      </c>
      <c r="RPU21" s="16" t="s">
        <v>129</v>
      </c>
      <c r="RPW21" s="16" t="s">
        <v>129</v>
      </c>
      <c r="RPY21" s="16" t="s">
        <v>129</v>
      </c>
      <c r="RQA21" s="16" t="s">
        <v>129</v>
      </c>
      <c r="RQC21" s="16" t="s">
        <v>129</v>
      </c>
      <c r="RQE21" s="16" t="s">
        <v>129</v>
      </c>
      <c r="RQG21" s="16" t="s">
        <v>129</v>
      </c>
      <c r="RQI21" s="16" t="s">
        <v>129</v>
      </c>
      <c r="RQK21" s="16" t="s">
        <v>129</v>
      </c>
      <c r="RQM21" s="16" t="s">
        <v>129</v>
      </c>
      <c r="RQO21" s="16" t="s">
        <v>129</v>
      </c>
      <c r="RQQ21" s="16" t="s">
        <v>129</v>
      </c>
      <c r="RQS21" s="16" t="s">
        <v>129</v>
      </c>
      <c r="RQU21" s="16" t="s">
        <v>129</v>
      </c>
      <c r="RQW21" s="16" t="s">
        <v>129</v>
      </c>
      <c r="RQY21" s="16" t="s">
        <v>129</v>
      </c>
      <c r="RRA21" s="16" t="s">
        <v>129</v>
      </c>
      <c r="RRC21" s="16" t="s">
        <v>129</v>
      </c>
      <c r="RRE21" s="16" t="s">
        <v>129</v>
      </c>
      <c r="RRG21" s="16" t="s">
        <v>129</v>
      </c>
      <c r="RRI21" s="16" t="s">
        <v>129</v>
      </c>
      <c r="RRK21" s="16" t="s">
        <v>129</v>
      </c>
      <c r="RRM21" s="16" t="s">
        <v>129</v>
      </c>
      <c r="RRO21" s="16" t="s">
        <v>129</v>
      </c>
      <c r="RRQ21" s="16" t="s">
        <v>129</v>
      </c>
      <c r="RRS21" s="16" t="s">
        <v>129</v>
      </c>
      <c r="RRU21" s="16" t="s">
        <v>129</v>
      </c>
      <c r="RRW21" s="16" t="s">
        <v>129</v>
      </c>
      <c r="RRY21" s="16" t="s">
        <v>129</v>
      </c>
      <c r="RSA21" s="16" t="s">
        <v>129</v>
      </c>
      <c r="RSC21" s="16" t="s">
        <v>129</v>
      </c>
      <c r="RSE21" s="16" t="s">
        <v>129</v>
      </c>
      <c r="RSG21" s="16" t="s">
        <v>129</v>
      </c>
      <c r="RSI21" s="16" t="s">
        <v>129</v>
      </c>
      <c r="RSK21" s="16" t="s">
        <v>129</v>
      </c>
      <c r="RSM21" s="16" t="s">
        <v>129</v>
      </c>
      <c r="RSO21" s="16" t="s">
        <v>129</v>
      </c>
      <c r="RSQ21" s="16" t="s">
        <v>129</v>
      </c>
      <c r="RSS21" s="16" t="s">
        <v>129</v>
      </c>
      <c r="RSU21" s="16" t="s">
        <v>129</v>
      </c>
      <c r="RSW21" s="16" t="s">
        <v>129</v>
      </c>
      <c r="RSY21" s="16" t="s">
        <v>129</v>
      </c>
      <c r="RTA21" s="16" t="s">
        <v>129</v>
      </c>
      <c r="RTC21" s="16" t="s">
        <v>129</v>
      </c>
      <c r="RTE21" s="16" t="s">
        <v>129</v>
      </c>
      <c r="RTG21" s="16" t="s">
        <v>129</v>
      </c>
      <c r="RTI21" s="16" t="s">
        <v>129</v>
      </c>
      <c r="RTK21" s="16" t="s">
        <v>129</v>
      </c>
      <c r="RTM21" s="16" t="s">
        <v>129</v>
      </c>
      <c r="RTO21" s="16" t="s">
        <v>129</v>
      </c>
      <c r="RTQ21" s="16" t="s">
        <v>129</v>
      </c>
      <c r="RTS21" s="16" t="s">
        <v>129</v>
      </c>
      <c r="RTU21" s="16" t="s">
        <v>129</v>
      </c>
      <c r="RTW21" s="16" t="s">
        <v>129</v>
      </c>
      <c r="RTY21" s="16" t="s">
        <v>129</v>
      </c>
      <c r="RUA21" s="16" t="s">
        <v>129</v>
      </c>
      <c r="RUC21" s="16" t="s">
        <v>129</v>
      </c>
      <c r="RUE21" s="16" t="s">
        <v>129</v>
      </c>
      <c r="RUG21" s="16" t="s">
        <v>129</v>
      </c>
      <c r="RUI21" s="16" t="s">
        <v>129</v>
      </c>
      <c r="RUK21" s="16" t="s">
        <v>129</v>
      </c>
      <c r="RUM21" s="16" t="s">
        <v>129</v>
      </c>
      <c r="RUO21" s="16" t="s">
        <v>129</v>
      </c>
      <c r="RUQ21" s="16" t="s">
        <v>129</v>
      </c>
      <c r="RUS21" s="16" t="s">
        <v>129</v>
      </c>
      <c r="RUU21" s="16" t="s">
        <v>129</v>
      </c>
      <c r="RUW21" s="16" t="s">
        <v>129</v>
      </c>
      <c r="RUY21" s="16" t="s">
        <v>129</v>
      </c>
      <c r="RVA21" s="16" t="s">
        <v>129</v>
      </c>
      <c r="RVC21" s="16" t="s">
        <v>129</v>
      </c>
      <c r="RVE21" s="16" t="s">
        <v>129</v>
      </c>
      <c r="RVG21" s="16" t="s">
        <v>129</v>
      </c>
      <c r="RVI21" s="16" t="s">
        <v>129</v>
      </c>
      <c r="RVK21" s="16" t="s">
        <v>129</v>
      </c>
      <c r="RVM21" s="16" t="s">
        <v>129</v>
      </c>
      <c r="RVO21" s="16" t="s">
        <v>129</v>
      </c>
      <c r="RVQ21" s="16" t="s">
        <v>129</v>
      </c>
      <c r="RVS21" s="16" t="s">
        <v>129</v>
      </c>
      <c r="RVU21" s="16" t="s">
        <v>129</v>
      </c>
      <c r="RVW21" s="16" t="s">
        <v>129</v>
      </c>
      <c r="RVY21" s="16" t="s">
        <v>129</v>
      </c>
      <c r="RWA21" s="16" t="s">
        <v>129</v>
      </c>
      <c r="RWC21" s="16" t="s">
        <v>129</v>
      </c>
      <c r="RWE21" s="16" t="s">
        <v>129</v>
      </c>
      <c r="RWG21" s="16" t="s">
        <v>129</v>
      </c>
      <c r="RWI21" s="16" t="s">
        <v>129</v>
      </c>
      <c r="RWK21" s="16" t="s">
        <v>129</v>
      </c>
      <c r="RWM21" s="16" t="s">
        <v>129</v>
      </c>
      <c r="RWO21" s="16" t="s">
        <v>129</v>
      </c>
      <c r="RWQ21" s="16" t="s">
        <v>129</v>
      </c>
      <c r="RWS21" s="16" t="s">
        <v>129</v>
      </c>
      <c r="RWU21" s="16" t="s">
        <v>129</v>
      </c>
      <c r="RWW21" s="16" t="s">
        <v>129</v>
      </c>
      <c r="RWY21" s="16" t="s">
        <v>129</v>
      </c>
      <c r="RXA21" s="16" t="s">
        <v>129</v>
      </c>
      <c r="RXC21" s="16" t="s">
        <v>129</v>
      </c>
      <c r="RXE21" s="16" t="s">
        <v>129</v>
      </c>
      <c r="RXG21" s="16" t="s">
        <v>129</v>
      </c>
      <c r="RXI21" s="16" t="s">
        <v>129</v>
      </c>
      <c r="RXK21" s="16" t="s">
        <v>129</v>
      </c>
      <c r="RXM21" s="16" t="s">
        <v>129</v>
      </c>
      <c r="RXO21" s="16" t="s">
        <v>129</v>
      </c>
      <c r="RXQ21" s="16" t="s">
        <v>129</v>
      </c>
      <c r="RXS21" s="16" t="s">
        <v>129</v>
      </c>
      <c r="RXU21" s="16" t="s">
        <v>129</v>
      </c>
      <c r="RXW21" s="16" t="s">
        <v>129</v>
      </c>
      <c r="RXY21" s="16" t="s">
        <v>129</v>
      </c>
      <c r="RYA21" s="16" t="s">
        <v>129</v>
      </c>
      <c r="RYC21" s="16" t="s">
        <v>129</v>
      </c>
      <c r="RYE21" s="16" t="s">
        <v>129</v>
      </c>
      <c r="RYG21" s="16" t="s">
        <v>129</v>
      </c>
      <c r="RYI21" s="16" t="s">
        <v>129</v>
      </c>
      <c r="RYK21" s="16" t="s">
        <v>129</v>
      </c>
      <c r="RYM21" s="16" t="s">
        <v>129</v>
      </c>
      <c r="RYO21" s="16" t="s">
        <v>129</v>
      </c>
      <c r="RYQ21" s="16" t="s">
        <v>129</v>
      </c>
      <c r="RYS21" s="16" t="s">
        <v>129</v>
      </c>
      <c r="RYU21" s="16" t="s">
        <v>129</v>
      </c>
      <c r="RYW21" s="16" t="s">
        <v>129</v>
      </c>
      <c r="RYY21" s="16" t="s">
        <v>129</v>
      </c>
      <c r="RZA21" s="16" t="s">
        <v>129</v>
      </c>
      <c r="RZC21" s="16" t="s">
        <v>129</v>
      </c>
      <c r="RZE21" s="16" t="s">
        <v>129</v>
      </c>
      <c r="RZG21" s="16" t="s">
        <v>129</v>
      </c>
      <c r="RZI21" s="16" t="s">
        <v>129</v>
      </c>
      <c r="RZK21" s="16" t="s">
        <v>129</v>
      </c>
      <c r="RZM21" s="16" t="s">
        <v>129</v>
      </c>
      <c r="RZO21" s="16" t="s">
        <v>129</v>
      </c>
      <c r="RZQ21" s="16" t="s">
        <v>129</v>
      </c>
      <c r="RZS21" s="16" t="s">
        <v>129</v>
      </c>
      <c r="RZU21" s="16" t="s">
        <v>129</v>
      </c>
      <c r="RZW21" s="16" t="s">
        <v>129</v>
      </c>
      <c r="RZY21" s="16" t="s">
        <v>129</v>
      </c>
      <c r="SAA21" s="16" t="s">
        <v>129</v>
      </c>
      <c r="SAC21" s="16" t="s">
        <v>129</v>
      </c>
      <c r="SAE21" s="16" t="s">
        <v>129</v>
      </c>
      <c r="SAG21" s="16" t="s">
        <v>129</v>
      </c>
      <c r="SAI21" s="16" t="s">
        <v>129</v>
      </c>
      <c r="SAK21" s="16" t="s">
        <v>129</v>
      </c>
      <c r="SAM21" s="16" t="s">
        <v>129</v>
      </c>
      <c r="SAO21" s="16" t="s">
        <v>129</v>
      </c>
      <c r="SAQ21" s="16" t="s">
        <v>129</v>
      </c>
      <c r="SAS21" s="16" t="s">
        <v>129</v>
      </c>
      <c r="SAU21" s="16" t="s">
        <v>129</v>
      </c>
      <c r="SAW21" s="16" t="s">
        <v>129</v>
      </c>
      <c r="SAY21" s="16" t="s">
        <v>129</v>
      </c>
      <c r="SBA21" s="16" t="s">
        <v>129</v>
      </c>
      <c r="SBC21" s="16" t="s">
        <v>129</v>
      </c>
      <c r="SBE21" s="16" t="s">
        <v>129</v>
      </c>
      <c r="SBG21" s="16" t="s">
        <v>129</v>
      </c>
      <c r="SBI21" s="16" t="s">
        <v>129</v>
      </c>
      <c r="SBK21" s="16" t="s">
        <v>129</v>
      </c>
      <c r="SBM21" s="16" t="s">
        <v>129</v>
      </c>
      <c r="SBO21" s="16" t="s">
        <v>129</v>
      </c>
      <c r="SBQ21" s="16" t="s">
        <v>129</v>
      </c>
      <c r="SBS21" s="16" t="s">
        <v>129</v>
      </c>
      <c r="SBU21" s="16" t="s">
        <v>129</v>
      </c>
      <c r="SBW21" s="16" t="s">
        <v>129</v>
      </c>
      <c r="SBY21" s="16" t="s">
        <v>129</v>
      </c>
      <c r="SCA21" s="16" t="s">
        <v>129</v>
      </c>
      <c r="SCC21" s="16" t="s">
        <v>129</v>
      </c>
      <c r="SCE21" s="16" t="s">
        <v>129</v>
      </c>
      <c r="SCG21" s="16" t="s">
        <v>129</v>
      </c>
      <c r="SCI21" s="16" t="s">
        <v>129</v>
      </c>
      <c r="SCK21" s="16" t="s">
        <v>129</v>
      </c>
      <c r="SCM21" s="16" t="s">
        <v>129</v>
      </c>
      <c r="SCO21" s="16" t="s">
        <v>129</v>
      </c>
      <c r="SCQ21" s="16" t="s">
        <v>129</v>
      </c>
      <c r="SCS21" s="16" t="s">
        <v>129</v>
      </c>
      <c r="SCU21" s="16" t="s">
        <v>129</v>
      </c>
      <c r="SCW21" s="16" t="s">
        <v>129</v>
      </c>
      <c r="SCY21" s="16" t="s">
        <v>129</v>
      </c>
      <c r="SDA21" s="16" t="s">
        <v>129</v>
      </c>
      <c r="SDC21" s="16" t="s">
        <v>129</v>
      </c>
      <c r="SDE21" s="16" t="s">
        <v>129</v>
      </c>
      <c r="SDG21" s="16" t="s">
        <v>129</v>
      </c>
      <c r="SDI21" s="16" t="s">
        <v>129</v>
      </c>
      <c r="SDK21" s="16" t="s">
        <v>129</v>
      </c>
      <c r="SDM21" s="16" t="s">
        <v>129</v>
      </c>
      <c r="SDO21" s="16" t="s">
        <v>129</v>
      </c>
      <c r="SDQ21" s="16" t="s">
        <v>129</v>
      </c>
      <c r="SDS21" s="16" t="s">
        <v>129</v>
      </c>
      <c r="SDU21" s="16" t="s">
        <v>129</v>
      </c>
      <c r="SDW21" s="16" t="s">
        <v>129</v>
      </c>
      <c r="SDY21" s="16" t="s">
        <v>129</v>
      </c>
      <c r="SEA21" s="16" t="s">
        <v>129</v>
      </c>
      <c r="SEC21" s="16" t="s">
        <v>129</v>
      </c>
      <c r="SEE21" s="16" t="s">
        <v>129</v>
      </c>
      <c r="SEG21" s="16" t="s">
        <v>129</v>
      </c>
      <c r="SEI21" s="16" t="s">
        <v>129</v>
      </c>
      <c r="SEK21" s="16" t="s">
        <v>129</v>
      </c>
      <c r="SEM21" s="16" t="s">
        <v>129</v>
      </c>
      <c r="SEO21" s="16" t="s">
        <v>129</v>
      </c>
      <c r="SEQ21" s="16" t="s">
        <v>129</v>
      </c>
      <c r="SES21" s="16" t="s">
        <v>129</v>
      </c>
      <c r="SEU21" s="16" t="s">
        <v>129</v>
      </c>
      <c r="SEW21" s="16" t="s">
        <v>129</v>
      </c>
      <c r="SEY21" s="16" t="s">
        <v>129</v>
      </c>
      <c r="SFA21" s="16" t="s">
        <v>129</v>
      </c>
      <c r="SFC21" s="16" t="s">
        <v>129</v>
      </c>
      <c r="SFE21" s="16" t="s">
        <v>129</v>
      </c>
      <c r="SFG21" s="16" t="s">
        <v>129</v>
      </c>
      <c r="SFI21" s="16" t="s">
        <v>129</v>
      </c>
      <c r="SFK21" s="16" t="s">
        <v>129</v>
      </c>
      <c r="SFM21" s="16" t="s">
        <v>129</v>
      </c>
      <c r="SFO21" s="16" t="s">
        <v>129</v>
      </c>
      <c r="SFQ21" s="16" t="s">
        <v>129</v>
      </c>
      <c r="SFS21" s="16" t="s">
        <v>129</v>
      </c>
      <c r="SFU21" s="16" t="s">
        <v>129</v>
      </c>
      <c r="SFW21" s="16" t="s">
        <v>129</v>
      </c>
      <c r="SFY21" s="16" t="s">
        <v>129</v>
      </c>
      <c r="SGA21" s="16" t="s">
        <v>129</v>
      </c>
      <c r="SGC21" s="16" t="s">
        <v>129</v>
      </c>
      <c r="SGE21" s="16" t="s">
        <v>129</v>
      </c>
      <c r="SGG21" s="16" t="s">
        <v>129</v>
      </c>
      <c r="SGI21" s="16" t="s">
        <v>129</v>
      </c>
      <c r="SGK21" s="16" t="s">
        <v>129</v>
      </c>
      <c r="SGM21" s="16" t="s">
        <v>129</v>
      </c>
      <c r="SGO21" s="16" t="s">
        <v>129</v>
      </c>
      <c r="SGQ21" s="16" t="s">
        <v>129</v>
      </c>
      <c r="SGS21" s="16" t="s">
        <v>129</v>
      </c>
      <c r="SGU21" s="16" t="s">
        <v>129</v>
      </c>
      <c r="SGW21" s="16" t="s">
        <v>129</v>
      </c>
      <c r="SGY21" s="16" t="s">
        <v>129</v>
      </c>
      <c r="SHA21" s="16" t="s">
        <v>129</v>
      </c>
      <c r="SHC21" s="16" t="s">
        <v>129</v>
      </c>
      <c r="SHE21" s="16" t="s">
        <v>129</v>
      </c>
      <c r="SHG21" s="16" t="s">
        <v>129</v>
      </c>
      <c r="SHI21" s="16" t="s">
        <v>129</v>
      </c>
      <c r="SHK21" s="16" t="s">
        <v>129</v>
      </c>
      <c r="SHM21" s="16" t="s">
        <v>129</v>
      </c>
      <c r="SHO21" s="16" t="s">
        <v>129</v>
      </c>
      <c r="SHQ21" s="16" t="s">
        <v>129</v>
      </c>
      <c r="SHS21" s="16" t="s">
        <v>129</v>
      </c>
      <c r="SHU21" s="16" t="s">
        <v>129</v>
      </c>
      <c r="SHW21" s="16" t="s">
        <v>129</v>
      </c>
      <c r="SHY21" s="16" t="s">
        <v>129</v>
      </c>
      <c r="SIA21" s="16" t="s">
        <v>129</v>
      </c>
      <c r="SIC21" s="16" t="s">
        <v>129</v>
      </c>
      <c r="SIE21" s="16" t="s">
        <v>129</v>
      </c>
      <c r="SIG21" s="16" t="s">
        <v>129</v>
      </c>
      <c r="SII21" s="16" t="s">
        <v>129</v>
      </c>
      <c r="SIK21" s="16" t="s">
        <v>129</v>
      </c>
      <c r="SIM21" s="16" t="s">
        <v>129</v>
      </c>
      <c r="SIO21" s="16" t="s">
        <v>129</v>
      </c>
      <c r="SIQ21" s="16" t="s">
        <v>129</v>
      </c>
      <c r="SIS21" s="16" t="s">
        <v>129</v>
      </c>
      <c r="SIU21" s="16" t="s">
        <v>129</v>
      </c>
      <c r="SIW21" s="16" t="s">
        <v>129</v>
      </c>
      <c r="SIY21" s="16" t="s">
        <v>129</v>
      </c>
      <c r="SJA21" s="16" t="s">
        <v>129</v>
      </c>
      <c r="SJC21" s="16" t="s">
        <v>129</v>
      </c>
      <c r="SJE21" s="16" t="s">
        <v>129</v>
      </c>
      <c r="SJG21" s="16" t="s">
        <v>129</v>
      </c>
      <c r="SJI21" s="16" t="s">
        <v>129</v>
      </c>
      <c r="SJK21" s="16" t="s">
        <v>129</v>
      </c>
      <c r="SJM21" s="16" t="s">
        <v>129</v>
      </c>
      <c r="SJO21" s="16" t="s">
        <v>129</v>
      </c>
      <c r="SJQ21" s="16" t="s">
        <v>129</v>
      </c>
      <c r="SJS21" s="16" t="s">
        <v>129</v>
      </c>
      <c r="SJU21" s="16" t="s">
        <v>129</v>
      </c>
      <c r="SJW21" s="16" t="s">
        <v>129</v>
      </c>
      <c r="SJY21" s="16" t="s">
        <v>129</v>
      </c>
      <c r="SKA21" s="16" t="s">
        <v>129</v>
      </c>
      <c r="SKC21" s="16" t="s">
        <v>129</v>
      </c>
      <c r="SKE21" s="16" t="s">
        <v>129</v>
      </c>
      <c r="SKG21" s="16" t="s">
        <v>129</v>
      </c>
      <c r="SKI21" s="16" t="s">
        <v>129</v>
      </c>
      <c r="SKK21" s="16" t="s">
        <v>129</v>
      </c>
      <c r="SKM21" s="16" t="s">
        <v>129</v>
      </c>
      <c r="SKO21" s="16" t="s">
        <v>129</v>
      </c>
      <c r="SKQ21" s="16" t="s">
        <v>129</v>
      </c>
      <c r="SKS21" s="16" t="s">
        <v>129</v>
      </c>
      <c r="SKU21" s="16" t="s">
        <v>129</v>
      </c>
      <c r="SKW21" s="16" t="s">
        <v>129</v>
      </c>
      <c r="SKY21" s="16" t="s">
        <v>129</v>
      </c>
      <c r="SLA21" s="16" t="s">
        <v>129</v>
      </c>
      <c r="SLC21" s="16" t="s">
        <v>129</v>
      </c>
      <c r="SLE21" s="16" t="s">
        <v>129</v>
      </c>
      <c r="SLG21" s="16" t="s">
        <v>129</v>
      </c>
      <c r="SLI21" s="16" t="s">
        <v>129</v>
      </c>
      <c r="SLK21" s="16" t="s">
        <v>129</v>
      </c>
      <c r="SLM21" s="16" t="s">
        <v>129</v>
      </c>
      <c r="SLO21" s="16" t="s">
        <v>129</v>
      </c>
      <c r="SLQ21" s="16" t="s">
        <v>129</v>
      </c>
      <c r="SLS21" s="16" t="s">
        <v>129</v>
      </c>
      <c r="SLU21" s="16" t="s">
        <v>129</v>
      </c>
      <c r="SLW21" s="16" t="s">
        <v>129</v>
      </c>
      <c r="SLY21" s="16" t="s">
        <v>129</v>
      </c>
      <c r="SMA21" s="16" t="s">
        <v>129</v>
      </c>
      <c r="SMC21" s="16" t="s">
        <v>129</v>
      </c>
      <c r="SME21" s="16" t="s">
        <v>129</v>
      </c>
      <c r="SMG21" s="16" t="s">
        <v>129</v>
      </c>
      <c r="SMI21" s="16" t="s">
        <v>129</v>
      </c>
      <c r="SMK21" s="16" t="s">
        <v>129</v>
      </c>
      <c r="SMM21" s="16" t="s">
        <v>129</v>
      </c>
      <c r="SMO21" s="16" t="s">
        <v>129</v>
      </c>
      <c r="SMQ21" s="16" t="s">
        <v>129</v>
      </c>
      <c r="SMS21" s="16" t="s">
        <v>129</v>
      </c>
      <c r="SMU21" s="16" t="s">
        <v>129</v>
      </c>
      <c r="SMW21" s="16" t="s">
        <v>129</v>
      </c>
      <c r="SMY21" s="16" t="s">
        <v>129</v>
      </c>
      <c r="SNA21" s="16" t="s">
        <v>129</v>
      </c>
      <c r="SNC21" s="16" t="s">
        <v>129</v>
      </c>
      <c r="SNE21" s="16" t="s">
        <v>129</v>
      </c>
      <c r="SNG21" s="16" t="s">
        <v>129</v>
      </c>
      <c r="SNI21" s="16" t="s">
        <v>129</v>
      </c>
      <c r="SNK21" s="16" t="s">
        <v>129</v>
      </c>
      <c r="SNM21" s="16" t="s">
        <v>129</v>
      </c>
      <c r="SNO21" s="16" t="s">
        <v>129</v>
      </c>
      <c r="SNQ21" s="16" t="s">
        <v>129</v>
      </c>
      <c r="SNS21" s="16" t="s">
        <v>129</v>
      </c>
      <c r="SNU21" s="16" t="s">
        <v>129</v>
      </c>
      <c r="SNW21" s="16" t="s">
        <v>129</v>
      </c>
      <c r="SNY21" s="16" t="s">
        <v>129</v>
      </c>
      <c r="SOA21" s="16" t="s">
        <v>129</v>
      </c>
      <c r="SOC21" s="16" t="s">
        <v>129</v>
      </c>
      <c r="SOE21" s="16" t="s">
        <v>129</v>
      </c>
      <c r="SOG21" s="16" t="s">
        <v>129</v>
      </c>
      <c r="SOI21" s="16" t="s">
        <v>129</v>
      </c>
      <c r="SOK21" s="16" t="s">
        <v>129</v>
      </c>
      <c r="SOM21" s="16" t="s">
        <v>129</v>
      </c>
      <c r="SOO21" s="16" t="s">
        <v>129</v>
      </c>
      <c r="SOQ21" s="16" t="s">
        <v>129</v>
      </c>
      <c r="SOS21" s="16" t="s">
        <v>129</v>
      </c>
      <c r="SOU21" s="16" t="s">
        <v>129</v>
      </c>
      <c r="SOW21" s="16" t="s">
        <v>129</v>
      </c>
      <c r="SOY21" s="16" t="s">
        <v>129</v>
      </c>
      <c r="SPA21" s="16" t="s">
        <v>129</v>
      </c>
      <c r="SPC21" s="16" t="s">
        <v>129</v>
      </c>
      <c r="SPE21" s="16" t="s">
        <v>129</v>
      </c>
      <c r="SPG21" s="16" t="s">
        <v>129</v>
      </c>
      <c r="SPI21" s="16" t="s">
        <v>129</v>
      </c>
      <c r="SPK21" s="16" t="s">
        <v>129</v>
      </c>
      <c r="SPM21" s="16" t="s">
        <v>129</v>
      </c>
      <c r="SPO21" s="16" t="s">
        <v>129</v>
      </c>
      <c r="SPQ21" s="16" t="s">
        <v>129</v>
      </c>
      <c r="SPS21" s="16" t="s">
        <v>129</v>
      </c>
      <c r="SPU21" s="16" t="s">
        <v>129</v>
      </c>
      <c r="SPW21" s="16" t="s">
        <v>129</v>
      </c>
      <c r="SPY21" s="16" t="s">
        <v>129</v>
      </c>
      <c r="SQA21" s="16" t="s">
        <v>129</v>
      </c>
      <c r="SQC21" s="16" t="s">
        <v>129</v>
      </c>
      <c r="SQE21" s="16" t="s">
        <v>129</v>
      </c>
      <c r="SQG21" s="16" t="s">
        <v>129</v>
      </c>
      <c r="SQI21" s="16" t="s">
        <v>129</v>
      </c>
      <c r="SQK21" s="16" t="s">
        <v>129</v>
      </c>
      <c r="SQM21" s="16" t="s">
        <v>129</v>
      </c>
      <c r="SQO21" s="16" t="s">
        <v>129</v>
      </c>
      <c r="SQQ21" s="16" t="s">
        <v>129</v>
      </c>
      <c r="SQS21" s="16" t="s">
        <v>129</v>
      </c>
      <c r="SQU21" s="16" t="s">
        <v>129</v>
      </c>
      <c r="SQW21" s="16" t="s">
        <v>129</v>
      </c>
      <c r="SQY21" s="16" t="s">
        <v>129</v>
      </c>
      <c r="SRA21" s="16" t="s">
        <v>129</v>
      </c>
      <c r="SRC21" s="16" t="s">
        <v>129</v>
      </c>
      <c r="SRE21" s="16" t="s">
        <v>129</v>
      </c>
      <c r="SRG21" s="16" t="s">
        <v>129</v>
      </c>
      <c r="SRI21" s="16" t="s">
        <v>129</v>
      </c>
      <c r="SRK21" s="16" t="s">
        <v>129</v>
      </c>
      <c r="SRM21" s="16" t="s">
        <v>129</v>
      </c>
      <c r="SRO21" s="16" t="s">
        <v>129</v>
      </c>
      <c r="SRQ21" s="16" t="s">
        <v>129</v>
      </c>
      <c r="SRS21" s="16" t="s">
        <v>129</v>
      </c>
      <c r="SRU21" s="16" t="s">
        <v>129</v>
      </c>
      <c r="SRW21" s="16" t="s">
        <v>129</v>
      </c>
      <c r="SRY21" s="16" t="s">
        <v>129</v>
      </c>
      <c r="SSA21" s="16" t="s">
        <v>129</v>
      </c>
      <c r="SSC21" s="16" t="s">
        <v>129</v>
      </c>
      <c r="SSE21" s="16" t="s">
        <v>129</v>
      </c>
      <c r="SSG21" s="16" t="s">
        <v>129</v>
      </c>
      <c r="SSI21" s="16" t="s">
        <v>129</v>
      </c>
      <c r="SSK21" s="16" t="s">
        <v>129</v>
      </c>
      <c r="SSM21" s="16" t="s">
        <v>129</v>
      </c>
      <c r="SSO21" s="16" t="s">
        <v>129</v>
      </c>
      <c r="SSQ21" s="16" t="s">
        <v>129</v>
      </c>
      <c r="SSS21" s="16" t="s">
        <v>129</v>
      </c>
      <c r="SSU21" s="16" t="s">
        <v>129</v>
      </c>
      <c r="SSW21" s="16" t="s">
        <v>129</v>
      </c>
      <c r="SSY21" s="16" t="s">
        <v>129</v>
      </c>
      <c r="STA21" s="16" t="s">
        <v>129</v>
      </c>
      <c r="STC21" s="16" t="s">
        <v>129</v>
      </c>
      <c r="STE21" s="16" t="s">
        <v>129</v>
      </c>
      <c r="STG21" s="16" t="s">
        <v>129</v>
      </c>
      <c r="STI21" s="16" t="s">
        <v>129</v>
      </c>
      <c r="STK21" s="16" t="s">
        <v>129</v>
      </c>
      <c r="STM21" s="16" t="s">
        <v>129</v>
      </c>
      <c r="STO21" s="16" t="s">
        <v>129</v>
      </c>
      <c r="STQ21" s="16" t="s">
        <v>129</v>
      </c>
      <c r="STS21" s="16" t="s">
        <v>129</v>
      </c>
      <c r="STU21" s="16" t="s">
        <v>129</v>
      </c>
      <c r="STW21" s="16" t="s">
        <v>129</v>
      </c>
      <c r="STY21" s="16" t="s">
        <v>129</v>
      </c>
      <c r="SUA21" s="16" t="s">
        <v>129</v>
      </c>
      <c r="SUC21" s="16" t="s">
        <v>129</v>
      </c>
      <c r="SUE21" s="16" t="s">
        <v>129</v>
      </c>
      <c r="SUG21" s="16" t="s">
        <v>129</v>
      </c>
      <c r="SUI21" s="16" t="s">
        <v>129</v>
      </c>
      <c r="SUK21" s="16" t="s">
        <v>129</v>
      </c>
      <c r="SUM21" s="16" t="s">
        <v>129</v>
      </c>
      <c r="SUO21" s="16" t="s">
        <v>129</v>
      </c>
      <c r="SUQ21" s="16" t="s">
        <v>129</v>
      </c>
      <c r="SUS21" s="16" t="s">
        <v>129</v>
      </c>
      <c r="SUU21" s="16" t="s">
        <v>129</v>
      </c>
      <c r="SUW21" s="16" t="s">
        <v>129</v>
      </c>
      <c r="SUY21" s="16" t="s">
        <v>129</v>
      </c>
      <c r="SVA21" s="16" t="s">
        <v>129</v>
      </c>
      <c r="SVC21" s="16" t="s">
        <v>129</v>
      </c>
      <c r="SVE21" s="16" t="s">
        <v>129</v>
      </c>
      <c r="SVG21" s="16" t="s">
        <v>129</v>
      </c>
      <c r="SVI21" s="16" t="s">
        <v>129</v>
      </c>
      <c r="SVK21" s="16" t="s">
        <v>129</v>
      </c>
      <c r="SVM21" s="16" t="s">
        <v>129</v>
      </c>
      <c r="SVO21" s="16" t="s">
        <v>129</v>
      </c>
      <c r="SVQ21" s="16" t="s">
        <v>129</v>
      </c>
      <c r="SVS21" s="16" t="s">
        <v>129</v>
      </c>
      <c r="SVU21" s="16" t="s">
        <v>129</v>
      </c>
      <c r="SVW21" s="16" t="s">
        <v>129</v>
      </c>
      <c r="SVY21" s="16" t="s">
        <v>129</v>
      </c>
      <c r="SWA21" s="16" t="s">
        <v>129</v>
      </c>
      <c r="SWC21" s="16" t="s">
        <v>129</v>
      </c>
      <c r="SWE21" s="16" t="s">
        <v>129</v>
      </c>
      <c r="SWG21" s="16" t="s">
        <v>129</v>
      </c>
      <c r="SWI21" s="16" t="s">
        <v>129</v>
      </c>
      <c r="SWK21" s="16" t="s">
        <v>129</v>
      </c>
      <c r="SWM21" s="16" t="s">
        <v>129</v>
      </c>
      <c r="SWO21" s="16" t="s">
        <v>129</v>
      </c>
      <c r="SWQ21" s="16" t="s">
        <v>129</v>
      </c>
      <c r="SWS21" s="16" t="s">
        <v>129</v>
      </c>
      <c r="SWU21" s="16" t="s">
        <v>129</v>
      </c>
      <c r="SWW21" s="16" t="s">
        <v>129</v>
      </c>
      <c r="SWY21" s="16" t="s">
        <v>129</v>
      </c>
      <c r="SXA21" s="16" t="s">
        <v>129</v>
      </c>
      <c r="SXC21" s="16" t="s">
        <v>129</v>
      </c>
      <c r="SXE21" s="16" t="s">
        <v>129</v>
      </c>
      <c r="SXG21" s="16" t="s">
        <v>129</v>
      </c>
      <c r="SXI21" s="16" t="s">
        <v>129</v>
      </c>
      <c r="SXK21" s="16" t="s">
        <v>129</v>
      </c>
      <c r="SXM21" s="16" t="s">
        <v>129</v>
      </c>
      <c r="SXO21" s="16" t="s">
        <v>129</v>
      </c>
      <c r="SXQ21" s="16" t="s">
        <v>129</v>
      </c>
      <c r="SXS21" s="16" t="s">
        <v>129</v>
      </c>
      <c r="SXU21" s="16" t="s">
        <v>129</v>
      </c>
      <c r="SXW21" s="16" t="s">
        <v>129</v>
      </c>
      <c r="SXY21" s="16" t="s">
        <v>129</v>
      </c>
      <c r="SYA21" s="16" t="s">
        <v>129</v>
      </c>
      <c r="SYC21" s="16" t="s">
        <v>129</v>
      </c>
      <c r="SYE21" s="16" t="s">
        <v>129</v>
      </c>
      <c r="SYG21" s="16" t="s">
        <v>129</v>
      </c>
      <c r="SYI21" s="16" t="s">
        <v>129</v>
      </c>
      <c r="SYK21" s="16" t="s">
        <v>129</v>
      </c>
      <c r="SYM21" s="16" t="s">
        <v>129</v>
      </c>
      <c r="SYO21" s="16" t="s">
        <v>129</v>
      </c>
      <c r="SYQ21" s="16" t="s">
        <v>129</v>
      </c>
      <c r="SYS21" s="16" t="s">
        <v>129</v>
      </c>
      <c r="SYU21" s="16" t="s">
        <v>129</v>
      </c>
      <c r="SYW21" s="16" t="s">
        <v>129</v>
      </c>
      <c r="SYY21" s="16" t="s">
        <v>129</v>
      </c>
      <c r="SZA21" s="16" t="s">
        <v>129</v>
      </c>
      <c r="SZC21" s="16" t="s">
        <v>129</v>
      </c>
      <c r="SZE21" s="16" t="s">
        <v>129</v>
      </c>
      <c r="SZG21" s="16" t="s">
        <v>129</v>
      </c>
      <c r="SZI21" s="16" t="s">
        <v>129</v>
      </c>
      <c r="SZK21" s="16" t="s">
        <v>129</v>
      </c>
      <c r="SZM21" s="16" t="s">
        <v>129</v>
      </c>
      <c r="SZO21" s="16" t="s">
        <v>129</v>
      </c>
      <c r="SZQ21" s="16" t="s">
        <v>129</v>
      </c>
      <c r="SZS21" s="16" t="s">
        <v>129</v>
      </c>
      <c r="SZU21" s="16" t="s">
        <v>129</v>
      </c>
      <c r="SZW21" s="16" t="s">
        <v>129</v>
      </c>
      <c r="SZY21" s="16" t="s">
        <v>129</v>
      </c>
      <c r="TAA21" s="16" t="s">
        <v>129</v>
      </c>
      <c r="TAC21" s="16" t="s">
        <v>129</v>
      </c>
      <c r="TAE21" s="16" t="s">
        <v>129</v>
      </c>
      <c r="TAG21" s="16" t="s">
        <v>129</v>
      </c>
      <c r="TAI21" s="16" t="s">
        <v>129</v>
      </c>
      <c r="TAK21" s="16" t="s">
        <v>129</v>
      </c>
      <c r="TAM21" s="16" t="s">
        <v>129</v>
      </c>
      <c r="TAO21" s="16" t="s">
        <v>129</v>
      </c>
      <c r="TAQ21" s="16" t="s">
        <v>129</v>
      </c>
      <c r="TAS21" s="16" t="s">
        <v>129</v>
      </c>
      <c r="TAU21" s="16" t="s">
        <v>129</v>
      </c>
      <c r="TAW21" s="16" t="s">
        <v>129</v>
      </c>
      <c r="TAY21" s="16" t="s">
        <v>129</v>
      </c>
      <c r="TBA21" s="16" t="s">
        <v>129</v>
      </c>
      <c r="TBC21" s="16" t="s">
        <v>129</v>
      </c>
      <c r="TBE21" s="16" t="s">
        <v>129</v>
      </c>
      <c r="TBG21" s="16" t="s">
        <v>129</v>
      </c>
      <c r="TBI21" s="16" t="s">
        <v>129</v>
      </c>
      <c r="TBK21" s="16" t="s">
        <v>129</v>
      </c>
      <c r="TBM21" s="16" t="s">
        <v>129</v>
      </c>
      <c r="TBO21" s="16" t="s">
        <v>129</v>
      </c>
      <c r="TBQ21" s="16" t="s">
        <v>129</v>
      </c>
      <c r="TBS21" s="16" t="s">
        <v>129</v>
      </c>
      <c r="TBU21" s="16" t="s">
        <v>129</v>
      </c>
      <c r="TBW21" s="16" t="s">
        <v>129</v>
      </c>
      <c r="TBY21" s="16" t="s">
        <v>129</v>
      </c>
      <c r="TCA21" s="16" t="s">
        <v>129</v>
      </c>
      <c r="TCC21" s="16" t="s">
        <v>129</v>
      </c>
      <c r="TCE21" s="16" t="s">
        <v>129</v>
      </c>
      <c r="TCG21" s="16" t="s">
        <v>129</v>
      </c>
      <c r="TCI21" s="16" t="s">
        <v>129</v>
      </c>
      <c r="TCK21" s="16" t="s">
        <v>129</v>
      </c>
      <c r="TCM21" s="16" t="s">
        <v>129</v>
      </c>
      <c r="TCO21" s="16" t="s">
        <v>129</v>
      </c>
      <c r="TCQ21" s="16" t="s">
        <v>129</v>
      </c>
      <c r="TCS21" s="16" t="s">
        <v>129</v>
      </c>
      <c r="TCU21" s="16" t="s">
        <v>129</v>
      </c>
      <c r="TCW21" s="16" t="s">
        <v>129</v>
      </c>
      <c r="TCY21" s="16" t="s">
        <v>129</v>
      </c>
      <c r="TDA21" s="16" t="s">
        <v>129</v>
      </c>
      <c r="TDC21" s="16" t="s">
        <v>129</v>
      </c>
      <c r="TDE21" s="16" t="s">
        <v>129</v>
      </c>
      <c r="TDG21" s="16" t="s">
        <v>129</v>
      </c>
      <c r="TDI21" s="16" t="s">
        <v>129</v>
      </c>
      <c r="TDK21" s="16" t="s">
        <v>129</v>
      </c>
      <c r="TDM21" s="16" t="s">
        <v>129</v>
      </c>
      <c r="TDO21" s="16" t="s">
        <v>129</v>
      </c>
      <c r="TDQ21" s="16" t="s">
        <v>129</v>
      </c>
      <c r="TDS21" s="16" t="s">
        <v>129</v>
      </c>
      <c r="TDU21" s="16" t="s">
        <v>129</v>
      </c>
      <c r="TDW21" s="16" t="s">
        <v>129</v>
      </c>
      <c r="TDY21" s="16" t="s">
        <v>129</v>
      </c>
      <c r="TEA21" s="16" t="s">
        <v>129</v>
      </c>
      <c r="TEC21" s="16" t="s">
        <v>129</v>
      </c>
      <c r="TEE21" s="16" t="s">
        <v>129</v>
      </c>
      <c r="TEG21" s="16" t="s">
        <v>129</v>
      </c>
      <c r="TEI21" s="16" t="s">
        <v>129</v>
      </c>
      <c r="TEK21" s="16" t="s">
        <v>129</v>
      </c>
      <c r="TEM21" s="16" t="s">
        <v>129</v>
      </c>
      <c r="TEO21" s="16" t="s">
        <v>129</v>
      </c>
      <c r="TEQ21" s="16" t="s">
        <v>129</v>
      </c>
      <c r="TES21" s="16" t="s">
        <v>129</v>
      </c>
      <c r="TEU21" s="16" t="s">
        <v>129</v>
      </c>
      <c r="TEW21" s="16" t="s">
        <v>129</v>
      </c>
      <c r="TEY21" s="16" t="s">
        <v>129</v>
      </c>
      <c r="TFA21" s="16" t="s">
        <v>129</v>
      </c>
      <c r="TFC21" s="16" t="s">
        <v>129</v>
      </c>
      <c r="TFE21" s="16" t="s">
        <v>129</v>
      </c>
      <c r="TFG21" s="16" t="s">
        <v>129</v>
      </c>
      <c r="TFI21" s="16" t="s">
        <v>129</v>
      </c>
      <c r="TFK21" s="16" t="s">
        <v>129</v>
      </c>
      <c r="TFM21" s="16" t="s">
        <v>129</v>
      </c>
      <c r="TFO21" s="16" t="s">
        <v>129</v>
      </c>
      <c r="TFQ21" s="16" t="s">
        <v>129</v>
      </c>
      <c r="TFS21" s="16" t="s">
        <v>129</v>
      </c>
      <c r="TFU21" s="16" t="s">
        <v>129</v>
      </c>
      <c r="TFW21" s="16" t="s">
        <v>129</v>
      </c>
      <c r="TFY21" s="16" t="s">
        <v>129</v>
      </c>
      <c r="TGA21" s="16" t="s">
        <v>129</v>
      </c>
      <c r="TGC21" s="16" t="s">
        <v>129</v>
      </c>
      <c r="TGE21" s="16" t="s">
        <v>129</v>
      </c>
      <c r="TGG21" s="16" t="s">
        <v>129</v>
      </c>
      <c r="TGI21" s="16" t="s">
        <v>129</v>
      </c>
      <c r="TGK21" s="16" t="s">
        <v>129</v>
      </c>
      <c r="TGM21" s="16" t="s">
        <v>129</v>
      </c>
      <c r="TGO21" s="16" t="s">
        <v>129</v>
      </c>
      <c r="TGQ21" s="16" t="s">
        <v>129</v>
      </c>
      <c r="TGS21" s="16" t="s">
        <v>129</v>
      </c>
      <c r="TGU21" s="16" t="s">
        <v>129</v>
      </c>
      <c r="TGW21" s="16" t="s">
        <v>129</v>
      </c>
      <c r="TGY21" s="16" t="s">
        <v>129</v>
      </c>
      <c r="THA21" s="16" t="s">
        <v>129</v>
      </c>
      <c r="THC21" s="16" t="s">
        <v>129</v>
      </c>
      <c r="THE21" s="16" t="s">
        <v>129</v>
      </c>
      <c r="THG21" s="16" t="s">
        <v>129</v>
      </c>
      <c r="THI21" s="16" t="s">
        <v>129</v>
      </c>
      <c r="THK21" s="16" t="s">
        <v>129</v>
      </c>
      <c r="THM21" s="16" t="s">
        <v>129</v>
      </c>
      <c r="THO21" s="16" t="s">
        <v>129</v>
      </c>
      <c r="THQ21" s="16" t="s">
        <v>129</v>
      </c>
      <c r="THS21" s="16" t="s">
        <v>129</v>
      </c>
      <c r="THU21" s="16" t="s">
        <v>129</v>
      </c>
      <c r="THW21" s="16" t="s">
        <v>129</v>
      </c>
      <c r="THY21" s="16" t="s">
        <v>129</v>
      </c>
      <c r="TIA21" s="16" t="s">
        <v>129</v>
      </c>
      <c r="TIC21" s="16" t="s">
        <v>129</v>
      </c>
      <c r="TIE21" s="16" t="s">
        <v>129</v>
      </c>
      <c r="TIG21" s="16" t="s">
        <v>129</v>
      </c>
      <c r="TII21" s="16" t="s">
        <v>129</v>
      </c>
      <c r="TIK21" s="16" t="s">
        <v>129</v>
      </c>
      <c r="TIM21" s="16" t="s">
        <v>129</v>
      </c>
      <c r="TIO21" s="16" t="s">
        <v>129</v>
      </c>
      <c r="TIQ21" s="16" t="s">
        <v>129</v>
      </c>
      <c r="TIS21" s="16" t="s">
        <v>129</v>
      </c>
      <c r="TIU21" s="16" t="s">
        <v>129</v>
      </c>
      <c r="TIW21" s="16" t="s">
        <v>129</v>
      </c>
      <c r="TIY21" s="16" t="s">
        <v>129</v>
      </c>
      <c r="TJA21" s="16" t="s">
        <v>129</v>
      </c>
      <c r="TJC21" s="16" t="s">
        <v>129</v>
      </c>
      <c r="TJE21" s="16" t="s">
        <v>129</v>
      </c>
      <c r="TJG21" s="16" t="s">
        <v>129</v>
      </c>
      <c r="TJI21" s="16" t="s">
        <v>129</v>
      </c>
      <c r="TJK21" s="16" t="s">
        <v>129</v>
      </c>
      <c r="TJM21" s="16" t="s">
        <v>129</v>
      </c>
      <c r="TJO21" s="16" t="s">
        <v>129</v>
      </c>
      <c r="TJQ21" s="16" t="s">
        <v>129</v>
      </c>
      <c r="TJS21" s="16" t="s">
        <v>129</v>
      </c>
      <c r="TJU21" s="16" t="s">
        <v>129</v>
      </c>
      <c r="TJW21" s="16" t="s">
        <v>129</v>
      </c>
      <c r="TJY21" s="16" t="s">
        <v>129</v>
      </c>
      <c r="TKA21" s="16" t="s">
        <v>129</v>
      </c>
      <c r="TKC21" s="16" t="s">
        <v>129</v>
      </c>
      <c r="TKE21" s="16" t="s">
        <v>129</v>
      </c>
      <c r="TKG21" s="16" t="s">
        <v>129</v>
      </c>
      <c r="TKI21" s="16" t="s">
        <v>129</v>
      </c>
      <c r="TKK21" s="16" t="s">
        <v>129</v>
      </c>
      <c r="TKM21" s="16" t="s">
        <v>129</v>
      </c>
      <c r="TKO21" s="16" t="s">
        <v>129</v>
      </c>
      <c r="TKQ21" s="16" t="s">
        <v>129</v>
      </c>
      <c r="TKS21" s="16" t="s">
        <v>129</v>
      </c>
      <c r="TKU21" s="16" t="s">
        <v>129</v>
      </c>
      <c r="TKW21" s="16" t="s">
        <v>129</v>
      </c>
      <c r="TKY21" s="16" t="s">
        <v>129</v>
      </c>
      <c r="TLA21" s="16" t="s">
        <v>129</v>
      </c>
      <c r="TLC21" s="16" t="s">
        <v>129</v>
      </c>
      <c r="TLE21" s="16" t="s">
        <v>129</v>
      </c>
      <c r="TLG21" s="16" t="s">
        <v>129</v>
      </c>
      <c r="TLI21" s="16" t="s">
        <v>129</v>
      </c>
      <c r="TLK21" s="16" t="s">
        <v>129</v>
      </c>
      <c r="TLM21" s="16" t="s">
        <v>129</v>
      </c>
      <c r="TLO21" s="16" t="s">
        <v>129</v>
      </c>
      <c r="TLQ21" s="16" t="s">
        <v>129</v>
      </c>
      <c r="TLS21" s="16" t="s">
        <v>129</v>
      </c>
      <c r="TLU21" s="16" t="s">
        <v>129</v>
      </c>
      <c r="TLW21" s="16" t="s">
        <v>129</v>
      </c>
      <c r="TLY21" s="16" t="s">
        <v>129</v>
      </c>
      <c r="TMA21" s="16" t="s">
        <v>129</v>
      </c>
      <c r="TMC21" s="16" t="s">
        <v>129</v>
      </c>
      <c r="TME21" s="16" t="s">
        <v>129</v>
      </c>
      <c r="TMG21" s="16" t="s">
        <v>129</v>
      </c>
      <c r="TMI21" s="16" t="s">
        <v>129</v>
      </c>
      <c r="TMK21" s="16" t="s">
        <v>129</v>
      </c>
      <c r="TMM21" s="16" t="s">
        <v>129</v>
      </c>
      <c r="TMO21" s="16" t="s">
        <v>129</v>
      </c>
      <c r="TMQ21" s="16" t="s">
        <v>129</v>
      </c>
      <c r="TMS21" s="16" t="s">
        <v>129</v>
      </c>
      <c r="TMU21" s="16" t="s">
        <v>129</v>
      </c>
      <c r="TMW21" s="16" t="s">
        <v>129</v>
      </c>
      <c r="TMY21" s="16" t="s">
        <v>129</v>
      </c>
      <c r="TNA21" s="16" t="s">
        <v>129</v>
      </c>
      <c r="TNC21" s="16" t="s">
        <v>129</v>
      </c>
      <c r="TNE21" s="16" t="s">
        <v>129</v>
      </c>
      <c r="TNG21" s="16" t="s">
        <v>129</v>
      </c>
      <c r="TNI21" s="16" t="s">
        <v>129</v>
      </c>
      <c r="TNK21" s="16" t="s">
        <v>129</v>
      </c>
      <c r="TNM21" s="16" t="s">
        <v>129</v>
      </c>
      <c r="TNO21" s="16" t="s">
        <v>129</v>
      </c>
      <c r="TNQ21" s="16" t="s">
        <v>129</v>
      </c>
      <c r="TNS21" s="16" t="s">
        <v>129</v>
      </c>
      <c r="TNU21" s="16" t="s">
        <v>129</v>
      </c>
      <c r="TNW21" s="16" t="s">
        <v>129</v>
      </c>
      <c r="TNY21" s="16" t="s">
        <v>129</v>
      </c>
      <c r="TOA21" s="16" t="s">
        <v>129</v>
      </c>
      <c r="TOC21" s="16" t="s">
        <v>129</v>
      </c>
      <c r="TOE21" s="16" t="s">
        <v>129</v>
      </c>
      <c r="TOG21" s="16" t="s">
        <v>129</v>
      </c>
      <c r="TOI21" s="16" t="s">
        <v>129</v>
      </c>
      <c r="TOK21" s="16" t="s">
        <v>129</v>
      </c>
      <c r="TOM21" s="16" t="s">
        <v>129</v>
      </c>
      <c r="TOO21" s="16" t="s">
        <v>129</v>
      </c>
      <c r="TOQ21" s="16" t="s">
        <v>129</v>
      </c>
      <c r="TOS21" s="16" t="s">
        <v>129</v>
      </c>
      <c r="TOU21" s="16" t="s">
        <v>129</v>
      </c>
      <c r="TOW21" s="16" t="s">
        <v>129</v>
      </c>
      <c r="TOY21" s="16" t="s">
        <v>129</v>
      </c>
      <c r="TPA21" s="16" t="s">
        <v>129</v>
      </c>
      <c r="TPC21" s="16" t="s">
        <v>129</v>
      </c>
      <c r="TPE21" s="16" t="s">
        <v>129</v>
      </c>
      <c r="TPG21" s="16" t="s">
        <v>129</v>
      </c>
      <c r="TPI21" s="16" t="s">
        <v>129</v>
      </c>
      <c r="TPK21" s="16" t="s">
        <v>129</v>
      </c>
      <c r="TPM21" s="16" t="s">
        <v>129</v>
      </c>
      <c r="TPO21" s="16" t="s">
        <v>129</v>
      </c>
      <c r="TPQ21" s="16" t="s">
        <v>129</v>
      </c>
      <c r="TPS21" s="16" t="s">
        <v>129</v>
      </c>
      <c r="TPU21" s="16" t="s">
        <v>129</v>
      </c>
      <c r="TPW21" s="16" t="s">
        <v>129</v>
      </c>
      <c r="TPY21" s="16" t="s">
        <v>129</v>
      </c>
      <c r="TQA21" s="16" t="s">
        <v>129</v>
      </c>
      <c r="TQC21" s="16" t="s">
        <v>129</v>
      </c>
      <c r="TQE21" s="16" t="s">
        <v>129</v>
      </c>
      <c r="TQG21" s="16" t="s">
        <v>129</v>
      </c>
      <c r="TQI21" s="16" t="s">
        <v>129</v>
      </c>
      <c r="TQK21" s="16" t="s">
        <v>129</v>
      </c>
      <c r="TQM21" s="16" t="s">
        <v>129</v>
      </c>
      <c r="TQO21" s="16" t="s">
        <v>129</v>
      </c>
      <c r="TQQ21" s="16" t="s">
        <v>129</v>
      </c>
      <c r="TQS21" s="16" t="s">
        <v>129</v>
      </c>
      <c r="TQU21" s="16" t="s">
        <v>129</v>
      </c>
      <c r="TQW21" s="16" t="s">
        <v>129</v>
      </c>
      <c r="TQY21" s="16" t="s">
        <v>129</v>
      </c>
      <c r="TRA21" s="16" t="s">
        <v>129</v>
      </c>
      <c r="TRC21" s="16" t="s">
        <v>129</v>
      </c>
      <c r="TRE21" s="16" t="s">
        <v>129</v>
      </c>
      <c r="TRG21" s="16" t="s">
        <v>129</v>
      </c>
      <c r="TRI21" s="16" t="s">
        <v>129</v>
      </c>
      <c r="TRK21" s="16" t="s">
        <v>129</v>
      </c>
      <c r="TRM21" s="16" t="s">
        <v>129</v>
      </c>
      <c r="TRO21" s="16" t="s">
        <v>129</v>
      </c>
      <c r="TRQ21" s="16" t="s">
        <v>129</v>
      </c>
      <c r="TRS21" s="16" t="s">
        <v>129</v>
      </c>
      <c r="TRU21" s="16" t="s">
        <v>129</v>
      </c>
      <c r="TRW21" s="16" t="s">
        <v>129</v>
      </c>
      <c r="TRY21" s="16" t="s">
        <v>129</v>
      </c>
      <c r="TSA21" s="16" t="s">
        <v>129</v>
      </c>
      <c r="TSC21" s="16" t="s">
        <v>129</v>
      </c>
      <c r="TSE21" s="16" t="s">
        <v>129</v>
      </c>
      <c r="TSG21" s="16" t="s">
        <v>129</v>
      </c>
      <c r="TSI21" s="16" t="s">
        <v>129</v>
      </c>
      <c r="TSK21" s="16" t="s">
        <v>129</v>
      </c>
      <c r="TSM21" s="16" t="s">
        <v>129</v>
      </c>
      <c r="TSO21" s="16" t="s">
        <v>129</v>
      </c>
      <c r="TSQ21" s="16" t="s">
        <v>129</v>
      </c>
      <c r="TSS21" s="16" t="s">
        <v>129</v>
      </c>
      <c r="TSU21" s="16" t="s">
        <v>129</v>
      </c>
      <c r="TSW21" s="16" t="s">
        <v>129</v>
      </c>
      <c r="TSY21" s="16" t="s">
        <v>129</v>
      </c>
      <c r="TTA21" s="16" t="s">
        <v>129</v>
      </c>
      <c r="TTC21" s="16" t="s">
        <v>129</v>
      </c>
      <c r="TTE21" s="16" t="s">
        <v>129</v>
      </c>
      <c r="TTG21" s="16" t="s">
        <v>129</v>
      </c>
      <c r="TTI21" s="16" t="s">
        <v>129</v>
      </c>
      <c r="TTK21" s="16" t="s">
        <v>129</v>
      </c>
      <c r="TTM21" s="16" t="s">
        <v>129</v>
      </c>
      <c r="TTO21" s="16" t="s">
        <v>129</v>
      </c>
      <c r="TTQ21" s="16" t="s">
        <v>129</v>
      </c>
      <c r="TTS21" s="16" t="s">
        <v>129</v>
      </c>
      <c r="TTU21" s="16" t="s">
        <v>129</v>
      </c>
      <c r="TTW21" s="16" t="s">
        <v>129</v>
      </c>
      <c r="TTY21" s="16" t="s">
        <v>129</v>
      </c>
      <c r="TUA21" s="16" t="s">
        <v>129</v>
      </c>
      <c r="TUC21" s="16" t="s">
        <v>129</v>
      </c>
      <c r="TUE21" s="16" t="s">
        <v>129</v>
      </c>
      <c r="TUG21" s="16" t="s">
        <v>129</v>
      </c>
      <c r="TUI21" s="16" t="s">
        <v>129</v>
      </c>
      <c r="TUK21" s="16" t="s">
        <v>129</v>
      </c>
      <c r="TUM21" s="16" t="s">
        <v>129</v>
      </c>
      <c r="TUO21" s="16" t="s">
        <v>129</v>
      </c>
      <c r="TUQ21" s="16" t="s">
        <v>129</v>
      </c>
      <c r="TUS21" s="16" t="s">
        <v>129</v>
      </c>
      <c r="TUU21" s="16" t="s">
        <v>129</v>
      </c>
      <c r="TUW21" s="16" t="s">
        <v>129</v>
      </c>
      <c r="TUY21" s="16" t="s">
        <v>129</v>
      </c>
      <c r="TVA21" s="16" t="s">
        <v>129</v>
      </c>
      <c r="TVC21" s="16" t="s">
        <v>129</v>
      </c>
      <c r="TVE21" s="16" t="s">
        <v>129</v>
      </c>
      <c r="TVG21" s="16" t="s">
        <v>129</v>
      </c>
      <c r="TVI21" s="16" t="s">
        <v>129</v>
      </c>
      <c r="TVK21" s="16" t="s">
        <v>129</v>
      </c>
      <c r="TVM21" s="16" t="s">
        <v>129</v>
      </c>
      <c r="TVO21" s="16" t="s">
        <v>129</v>
      </c>
      <c r="TVQ21" s="16" t="s">
        <v>129</v>
      </c>
      <c r="TVS21" s="16" t="s">
        <v>129</v>
      </c>
      <c r="TVU21" s="16" t="s">
        <v>129</v>
      </c>
      <c r="TVW21" s="16" t="s">
        <v>129</v>
      </c>
      <c r="TVY21" s="16" t="s">
        <v>129</v>
      </c>
      <c r="TWA21" s="16" t="s">
        <v>129</v>
      </c>
      <c r="TWC21" s="16" t="s">
        <v>129</v>
      </c>
      <c r="TWE21" s="16" t="s">
        <v>129</v>
      </c>
      <c r="TWG21" s="16" t="s">
        <v>129</v>
      </c>
      <c r="TWI21" s="16" t="s">
        <v>129</v>
      </c>
      <c r="TWK21" s="16" t="s">
        <v>129</v>
      </c>
      <c r="TWM21" s="16" t="s">
        <v>129</v>
      </c>
      <c r="TWO21" s="16" t="s">
        <v>129</v>
      </c>
      <c r="TWQ21" s="16" t="s">
        <v>129</v>
      </c>
      <c r="TWS21" s="16" t="s">
        <v>129</v>
      </c>
      <c r="TWU21" s="16" t="s">
        <v>129</v>
      </c>
      <c r="TWW21" s="16" t="s">
        <v>129</v>
      </c>
      <c r="TWY21" s="16" t="s">
        <v>129</v>
      </c>
      <c r="TXA21" s="16" t="s">
        <v>129</v>
      </c>
      <c r="TXC21" s="16" t="s">
        <v>129</v>
      </c>
      <c r="TXE21" s="16" t="s">
        <v>129</v>
      </c>
      <c r="TXG21" s="16" t="s">
        <v>129</v>
      </c>
      <c r="TXI21" s="16" t="s">
        <v>129</v>
      </c>
      <c r="TXK21" s="16" t="s">
        <v>129</v>
      </c>
      <c r="TXM21" s="16" t="s">
        <v>129</v>
      </c>
      <c r="TXO21" s="16" t="s">
        <v>129</v>
      </c>
      <c r="TXQ21" s="16" t="s">
        <v>129</v>
      </c>
      <c r="TXS21" s="16" t="s">
        <v>129</v>
      </c>
      <c r="TXU21" s="16" t="s">
        <v>129</v>
      </c>
      <c r="TXW21" s="16" t="s">
        <v>129</v>
      </c>
      <c r="TXY21" s="16" t="s">
        <v>129</v>
      </c>
      <c r="TYA21" s="16" t="s">
        <v>129</v>
      </c>
      <c r="TYC21" s="16" t="s">
        <v>129</v>
      </c>
      <c r="TYE21" s="16" t="s">
        <v>129</v>
      </c>
      <c r="TYG21" s="16" t="s">
        <v>129</v>
      </c>
      <c r="TYI21" s="16" t="s">
        <v>129</v>
      </c>
      <c r="TYK21" s="16" t="s">
        <v>129</v>
      </c>
      <c r="TYM21" s="16" t="s">
        <v>129</v>
      </c>
      <c r="TYO21" s="16" t="s">
        <v>129</v>
      </c>
      <c r="TYQ21" s="16" t="s">
        <v>129</v>
      </c>
      <c r="TYS21" s="16" t="s">
        <v>129</v>
      </c>
      <c r="TYU21" s="16" t="s">
        <v>129</v>
      </c>
      <c r="TYW21" s="16" t="s">
        <v>129</v>
      </c>
      <c r="TYY21" s="16" t="s">
        <v>129</v>
      </c>
      <c r="TZA21" s="16" t="s">
        <v>129</v>
      </c>
      <c r="TZC21" s="16" t="s">
        <v>129</v>
      </c>
      <c r="TZE21" s="16" t="s">
        <v>129</v>
      </c>
      <c r="TZG21" s="16" t="s">
        <v>129</v>
      </c>
      <c r="TZI21" s="16" t="s">
        <v>129</v>
      </c>
      <c r="TZK21" s="16" t="s">
        <v>129</v>
      </c>
      <c r="TZM21" s="16" t="s">
        <v>129</v>
      </c>
      <c r="TZO21" s="16" t="s">
        <v>129</v>
      </c>
      <c r="TZQ21" s="16" t="s">
        <v>129</v>
      </c>
      <c r="TZS21" s="16" t="s">
        <v>129</v>
      </c>
      <c r="TZU21" s="16" t="s">
        <v>129</v>
      </c>
      <c r="TZW21" s="16" t="s">
        <v>129</v>
      </c>
      <c r="TZY21" s="16" t="s">
        <v>129</v>
      </c>
      <c r="UAA21" s="16" t="s">
        <v>129</v>
      </c>
      <c r="UAC21" s="16" t="s">
        <v>129</v>
      </c>
      <c r="UAE21" s="16" t="s">
        <v>129</v>
      </c>
      <c r="UAG21" s="16" t="s">
        <v>129</v>
      </c>
      <c r="UAI21" s="16" t="s">
        <v>129</v>
      </c>
      <c r="UAK21" s="16" t="s">
        <v>129</v>
      </c>
      <c r="UAM21" s="16" t="s">
        <v>129</v>
      </c>
      <c r="UAO21" s="16" t="s">
        <v>129</v>
      </c>
      <c r="UAQ21" s="16" t="s">
        <v>129</v>
      </c>
      <c r="UAS21" s="16" t="s">
        <v>129</v>
      </c>
      <c r="UAU21" s="16" t="s">
        <v>129</v>
      </c>
      <c r="UAW21" s="16" t="s">
        <v>129</v>
      </c>
      <c r="UAY21" s="16" t="s">
        <v>129</v>
      </c>
      <c r="UBA21" s="16" t="s">
        <v>129</v>
      </c>
      <c r="UBC21" s="16" t="s">
        <v>129</v>
      </c>
      <c r="UBE21" s="16" t="s">
        <v>129</v>
      </c>
      <c r="UBG21" s="16" t="s">
        <v>129</v>
      </c>
      <c r="UBI21" s="16" t="s">
        <v>129</v>
      </c>
      <c r="UBK21" s="16" t="s">
        <v>129</v>
      </c>
      <c r="UBM21" s="16" t="s">
        <v>129</v>
      </c>
      <c r="UBO21" s="16" t="s">
        <v>129</v>
      </c>
      <c r="UBQ21" s="16" t="s">
        <v>129</v>
      </c>
      <c r="UBS21" s="16" t="s">
        <v>129</v>
      </c>
      <c r="UBU21" s="16" t="s">
        <v>129</v>
      </c>
      <c r="UBW21" s="16" t="s">
        <v>129</v>
      </c>
      <c r="UBY21" s="16" t="s">
        <v>129</v>
      </c>
      <c r="UCA21" s="16" t="s">
        <v>129</v>
      </c>
      <c r="UCC21" s="16" t="s">
        <v>129</v>
      </c>
      <c r="UCE21" s="16" t="s">
        <v>129</v>
      </c>
      <c r="UCG21" s="16" t="s">
        <v>129</v>
      </c>
      <c r="UCI21" s="16" t="s">
        <v>129</v>
      </c>
      <c r="UCK21" s="16" t="s">
        <v>129</v>
      </c>
      <c r="UCM21" s="16" t="s">
        <v>129</v>
      </c>
      <c r="UCO21" s="16" t="s">
        <v>129</v>
      </c>
      <c r="UCQ21" s="16" t="s">
        <v>129</v>
      </c>
      <c r="UCS21" s="16" t="s">
        <v>129</v>
      </c>
      <c r="UCU21" s="16" t="s">
        <v>129</v>
      </c>
      <c r="UCW21" s="16" t="s">
        <v>129</v>
      </c>
      <c r="UCY21" s="16" t="s">
        <v>129</v>
      </c>
      <c r="UDA21" s="16" t="s">
        <v>129</v>
      </c>
      <c r="UDC21" s="16" t="s">
        <v>129</v>
      </c>
      <c r="UDE21" s="16" t="s">
        <v>129</v>
      </c>
      <c r="UDG21" s="16" t="s">
        <v>129</v>
      </c>
      <c r="UDI21" s="16" t="s">
        <v>129</v>
      </c>
      <c r="UDK21" s="16" t="s">
        <v>129</v>
      </c>
      <c r="UDM21" s="16" t="s">
        <v>129</v>
      </c>
      <c r="UDO21" s="16" t="s">
        <v>129</v>
      </c>
      <c r="UDQ21" s="16" t="s">
        <v>129</v>
      </c>
      <c r="UDS21" s="16" t="s">
        <v>129</v>
      </c>
      <c r="UDU21" s="16" t="s">
        <v>129</v>
      </c>
      <c r="UDW21" s="16" t="s">
        <v>129</v>
      </c>
      <c r="UDY21" s="16" t="s">
        <v>129</v>
      </c>
      <c r="UEA21" s="16" t="s">
        <v>129</v>
      </c>
      <c r="UEC21" s="16" t="s">
        <v>129</v>
      </c>
      <c r="UEE21" s="16" t="s">
        <v>129</v>
      </c>
      <c r="UEG21" s="16" t="s">
        <v>129</v>
      </c>
      <c r="UEI21" s="16" t="s">
        <v>129</v>
      </c>
      <c r="UEK21" s="16" t="s">
        <v>129</v>
      </c>
      <c r="UEM21" s="16" t="s">
        <v>129</v>
      </c>
      <c r="UEO21" s="16" t="s">
        <v>129</v>
      </c>
      <c r="UEQ21" s="16" t="s">
        <v>129</v>
      </c>
      <c r="UES21" s="16" t="s">
        <v>129</v>
      </c>
      <c r="UEU21" s="16" t="s">
        <v>129</v>
      </c>
      <c r="UEW21" s="16" t="s">
        <v>129</v>
      </c>
      <c r="UEY21" s="16" t="s">
        <v>129</v>
      </c>
      <c r="UFA21" s="16" t="s">
        <v>129</v>
      </c>
      <c r="UFC21" s="16" t="s">
        <v>129</v>
      </c>
      <c r="UFE21" s="16" t="s">
        <v>129</v>
      </c>
      <c r="UFG21" s="16" t="s">
        <v>129</v>
      </c>
      <c r="UFI21" s="16" t="s">
        <v>129</v>
      </c>
      <c r="UFK21" s="16" t="s">
        <v>129</v>
      </c>
      <c r="UFM21" s="16" t="s">
        <v>129</v>
      </c>
      <c r="UFO21" s="16" t="s">
        <v>129</v>
      </c>
      <c r="UFQ21" s="16" t="s">
        <v>129</v>
      </c>
      <c r="UFS21" s="16" t="s">
        <v>129</v>
      </c>
      <c r="UFU21" s="16" t="s">
        <v>129</v>
      </c>
      <c r="UFW21" s="16" t="s">
        <v>129</v>
      </c>
      <c r="UFY21" s="16" t="s">
        <v>129</v>
      </c>
      <c r="UGA21" s="16" t="s">
        <v>129</v>
      </c>
      <c r="UGC21" s="16" t="s">
        <v>129</v>
      </c>
      <c r="UGE21" s="16" t="s">
        <v>129</v>
      </c>
      <c r="UGG21" s="16" t="s">
        <v>129</v>
      </c>
      <c r="UGI21" s="16" t="s">
        <v>129</v>
      </c>
      <c r="UGK21" s="16" t="s">
        <v>129</v>
      </c>
      <c r="UGM21" s="16" t="s">
        <v>129</v>
      </c>
      <c r="UGO21" s="16" t="s">
        <v>129</v>
      </c>
      <c r="UGQ21" s="16" t="s">
        <v>129</v>
      </c>
      <c r="UGS21" s="16" t="s">
        <v>129</v>
      </c>
      <c r="UGU21" s="16" t="s">
        <v>129</v>
      </c>
      <c r="UGW21" s="16" t="s">
        <v>129</v>
      </c>
      <c r="UGY21" s="16" t="s">
        <v>129</v>
      </c>
      <c r="UHA21" s="16" t="s">
        <v>129</v>
      </c>
      <c r="UHC21" s="16" t="s">
        <v>129</v>
      </c>
      <c r="UHE21" s="16" t="s">
        <v>129</v>
      </c>
      <c r="UHG21" s="16" t="s">
        <v>129</v>
      </c>
      <c r="UHI21" s="16" t="s">
        <v>129</v>
      </c>
      <c r="UHK21" s="16" t="s">
        <v>129</v>
      </c>
      <c r="UHM21" s="16" t="s">
        <v>129</v>
      </c>
      <c r="UHO21" s="16" t="s">
        <v>129</v>
      </c>
      <c r="UHQ21" s="16" t="s">
        <v>129</v>
      </c>
      <c r="UHS21" s="16" t="s">
        <v>129</v>
      </c>
      <c r="UHU21" s="16" t="s">
        <v>129</v>
      </c>
      <c r="UHW21" s="16" t="s">
        <v>129</v>
      </c>
      <c r="UHY21" s="16" t="s">
        <v>129</v>
      </c>
      <c r="UIA21" s="16" t="s">
        <v>129</v>
      </c>
      <c r="UIC21" s="16" t="s">
        <v>129</v>
      </c>
      <c r="UIE21" s="16" t="s">
        <v>129</v>
      </c>
      <c r="UIG21" s="16" t="s">
        <v>129</v>
      </c>
      <c r="UII21" s="16" t="s">
        <v>129</v>
      </c>
      <c r="UIK21" s="16" t="s">
        <v>129</v>
      </c>
      <c r="UIM21" s="16" t="s">
        <v>129</v>
      </c>
      <c r="UIO21" s="16" t="s">
        <v>129</v>
      </c>
      <c r="UIQ21" s="16" t="s">
        <v>129</v>
      </c>
      <c r="UIS21" s="16" t="s">
        <v>129</v>
      </c>
      <c r="UIU21" s="16" t="s">
        <v>129</v>
      </c>
      <c r="UIW21" s="16" t="s">
        <v>129</v>
      </c>
      <c r="UIY21" s="16" t="s">
        <v>129</v>
      </c>
      <c r="UJA21" s="16" t="s">
        <v>129</v>
      </c>
      <c r="UJC21" s="16" t="s">
        <v>129</v>
      </c>
      <c r="UJE21" s="16" t="s">
        <v>129</v>
      </c>
      <c r="UJG21" s="16" t="s">
        <v>129</v>
      </c>
      <c r="UJI21" s="16" t="s">
        <v>129</v>
      </c>
      <c r="UJK21" s="16" t="s">
        <v>129</v>
      </c>
      <c r="UJM21" s="16" t="s">
        <v>129</v>
      </c>
      <c r="UJO21" s="16" t="s">
        <v>129</v>
      </c>
      <c r="UJQ21" s="16" t="s">
        <v>129</v>
      </c>
      <c r="UJS21" s="16" t="s">
        <v>129</v>
      </c>
      <c r="UJU21" s="16" t="s">
        <v>129</v>
      </c>
      <c r="UJW21" s="16" t="s">
        <v>129</v>
      </c>
      <c r="UJY21" s="16" t="s">
        <v>129</v>
      </c>
      <c r="UKA21" s="16" t="s">
        <v>129</v>
      </c>
      <c r="UKC21" s="16" t="s">
        <v>129</v>
      </c>
      <c r="UKE21" s="16" t="s">
        <v>129</v>
      </c>
      <c r="UKG21" s="16" t="s">
        <v>129</v>
      </c>
      <c r="UKI21" s="16" t="s">
        <v>129</v>
      </c>
      <c r="UKK21" s="16" t="s">
        <v>129</v>
      </c>
      <c r="UKM21" s="16" t="s">
        <v>129</v>
      </c>
      <c r="UKO21" s="16" t="s">
        <v>129</v>
      </c>
      <c r="UKQ21" s="16" t="s">
        <v>129</v>
      </c>
      <c r="UKS21" s="16" t="s">
        <v>129</v>
      </c>
      <c r="UKU21" s="16" t="s">
        <v>129</v>
      </c>
      <c r="UKW21" s="16" t="s">
        <v>129</v>
      </c>
      <c r="UKY21" s="16" t="s">
        <v>129</v>
      </c>
      <c r="ULA21" s="16" t="s">
        <v>129</v>
      </c>
      <c r="ULC21" s="16" t="s">
        <v>129</v>
      </c>
      <c r="ULE21" s="16" t="s">
        <v>129</v>
      </c>
      <c r="ULG21" s="16" t="s">
        <v>129</v>
      </c>
      <c r="ULI21" s="16" t="s">
        <v>129</v>
      </c>
      <c r="ULK21" s="16" t="s">
        <v>129</v>
      </c>
      <c r="ULM21" s="16" t="s">
        <v>129</v>
      </c>
      <c r="ULO21" s="16" t="s">
        <v>129</v>
      </c>
      <c r="ULQ21" s="16" t="s">
        <v>129</v>
      </c>
      <c r="ULS21" s="16" t="s">
        <v>129</v>
      </c>
      <c r="ULU21" s="16" t="s">
        <v>129</v>
      </c>
      <c r="ULW21" s="16" t="s">
        <v>129</v>
      </c>
      <c r="ULY21" s="16" t="s">
        <v>129</v>
      </c>
      <c r="UMA21" s="16" t="s">
        <v>129</v>
      </c>
      <c r="UMC21" s="16" t="s">
        <v>129</v>
      </c>
      <c r="UME21" s="16" t="s">
        <v>129</v>
      </c>
      <c r="UMG21" s="16" t="s">
        <v>129</v>
      </c>
      <c r="UMI21" s="16" t="s">
        <v>129</v>
      </c>
      <c r="UMK21" s="16" t="s">
        <v>129</v>
      </c>
      <c r="UMM21" s="16" t="s">
        <v>129</v>
      </c>
      <c r="UMO21" s="16" t="s">
        <v>129</v>
      </c>
      <c r="UMQ21" s="16" t="s">
        <v>129</v>
      </c>
      <c r="UMS21" s="16" t="s">
        <v>129</v>
      </c>
      <c r="UMU21" s="16" t="s">
        <v>129</v>
      </c>
      <c r="UMW21" s="16" t="s">
        <v>129</v>
      </c>
      <c r="UMY21" s="16" t="s">
        <v>129</v>
      </c>
      <c r="UNA21" s="16" t="s">
        <v>129</v>
      </c>
      <c r="UNC21" s="16" t="s">
        <v>129</v>
      </c>
      <c r="UNE21" s="16" t="s">
        <v>129</v>
      </c>
      <c r="UNG21" s="16" t="s">
        <v>129</v>
      </c>
      <c r="UNI21" s="16" t="s">
        <v>129</v>
      </c>
      <c r="UNK21" s="16" t="s">
        <v>129</v>
      </c>
      <c r="UNM21" s="16" t="s">
        <v>129</v>
      </c>
      <c r="UNO21" s="16" t="s">
        <v>129</v>
      </c>
      <c r="UNQ21" s="16" t="s">
        <v>129</v>
      </c>
      <c r="UNS21" s="16" t="s">
        <v>129</v>
      </c>
      <c r="UNU21" s="16" t="s">
        <v>129</v>
      </c>
      <c r="UNW21" s="16" t="s">
        <v>129</v>
      </c>
      <c r="UNY21" s="16" t="s">
        <v>129</v>
      </c>
      <c r="UOA21" s="16" t="s">
        <v>129</v>
      </c>
      <c r="UOC21" s="16" t="s">
        <v>129</v>
      </c>
      <c r="UOE21" s="16" t="s">
        <v>129</v>
      </c>
      <c r="UOG21" s="16" t="s">
        <v>129</v>
      </c>
      <c r="UOI21" s="16" t="s">
        <v>129</v>
      </c>
      <c r="UOK21" s="16" t="s">
        <v>129</v>
      </c>
      <c r="UOM21" s="16" t="s">
        <v>129</v>
      </c>
      <c r="UOO21" s="16" t="s">
        <v>129</v>
      </c>
      <c r="UOQ21" s="16" t="s">
        <v>129</v>
      </c>
      <c r="UOS21" s="16" t="s">
        <v>129</v>
      </c>
      <c r="UOU21" s="16" t="s">
        <v>129</v>
      </c>
      <c r="UOW21" s="16" t="s">
        <v>129</v>
      </c>
      <c r="UOY21" s="16" t="s">
        <v>129</v>
      </c>
      <c r="UPA21" s="16" t="s">
        <v>129</v>
      </c>
      <c r="UPC21" s="16" t="s">
        <v>129</v>
      </c>
      <c r="UPE21" s="16" t="s">
        <v>129</v>
      </c>
      <c r="UPG21" s="16" t="s">
        <v>129</v>
      </c>
      <c r="UPI21" s="16" t="s">
        <v>129</v>
      </c>
      <c r="UPK21" s="16" t="s">
        <v>129</v>
      </c>
      <c r="UPM21" s="16" t="s">
        <v>129</v>
      </c>
      <c r="UPO21" s="16" t="s">
        <v>129</v>
      </c>
      <c r="UPQ21" s="16" t="s">
        <v>129</v>
      </c>
      <c r="UPS21" s="16" t="s">
        <v>129</v>
      </c>
      <c r="UPU21" s="16" t="s">
        <v>129</v>
      </c>
      <c r="UPW21" s="16" t="s">
        <v>129</v>
      </c>
      <c r="UPY21" s="16" t="s">
        <v>129</v>
      </c>
      <c r="UQA21" s="16" t="s">
        <v>129</v>
      </c>
      <c r="UQC21" s="16" t="s">
        <v>129</v>
      </c>
      <c r="UQE21" s="16" t="s">
        <v>129</v>
      </c>
      <c r="UQG21" s="16" t="s">
        <v>129</v>
      </c>
      <c r="UQI21" s="16" t="s">
        <v>129</v>
      </c>
      <c r="UQK21" s="16" t="s">
        <v>129</v>
      </c>
      <c r="UQM21" s="16" t="s">
        <v>129</v>
      </c>
      <c r="UQO21" s="16" t="s">
        <v>129</v>
      </c>
      <c r="UQQ21" s="16" t="s">
        <v>129</v>
      </c>
      <c r="UQS21" s="16" t="s">
        <v>129</v>
      </c>
      <c r="UQU21" s="16" t="s">
        <v>129</v>
      </c>
      <c r="UQW21" s="16" t="s">
        <v>129</v>
      </c>
      <c r="UQY21" s="16" t="s">
        <v>129</v>
      </c>
      <c r="URA21" s="16" t="s">
        <v>129</v>
      </c>
      <c r="URC21" s="16" t="s">
        <v>129</v>
      </c>
      <c r="URE21" s="16" t="s">
        <v>129</v>
      </c>
      <c r="URG21" s="16" t="s">
        <v>129</v>
      </c>
      <c r="URI21" s="16" t="s">
        <v>129</v>
      </c>
      <c r="URK21" s="16" t="s">
        <v>129</v>
      </c>
      <c r="URM21" s="16" t="s">
        <v>129</v>
      </c>
      <c r="URO21" s="16" t="s">
        <v>129</v>
      </c>
      <c r="URQ21" s="16" t="s">
        <v>129</v>
      </c>
      <c r="URS21" s="16" t="s">
        <v>129</v>
      </c>
      <c r="URU21" s="16" t="s">
        <v>129</v>
      </c>
      <c r="URW21" s="16" t="s">
        <v>129</v>
      </c>
      <c r="URY21" s="16" t="s">
        <v>129</v>
      </c>
      <c r="USA21" s="16" t="s">
        <v>129</v>
      </c>
      <c r="USC21" s="16" t="s">
        <v>129</v>
      </c>
      <c r="USE21" s="16" t="s">
        <v>129</v>
      </c>
      <c r="USG21" s="16" t="s">
        <v>129</v>
      </c>
      <c r="USI21" s="16" t="s">
        <v>129</v>
      </c>
      <c r="USK21" s="16" t="s">
        <v>129</v>
      </c>
      <c r="USM21" s="16" t="s">
        <v>129</v>
      </c>
      <c r="USO21" s="16" t="s">
        <v>129</v>
      </c>
      <c r="USQ21" s="16" t="s">
        <v>129</v>
      </c>
      <c r="USS21" s="16" t="s">
        <v>129</v>
      </c>
      <c r="USU21" s="16" t="s">
        <v>129</v>
      </c>
      <c r="USW21" s="16" t="s">
        <v>129</v>
      </c>
      <c r="USY21" s="16" t="s">
        <v>129</v>
      </c>
      <c r="UTA21" s="16" t="s">
        <v>129</v>
      </c>
      <c r="UTC21" s="16" t="s">
        <v>129</v>
      </c>
      <c r="UTE21" s="16" t="s">
        <v>129</v>
      </c>
      <c r="UTG21" s="16" t="s">
        <v>129</v>
      </c>
      <c r="UTI21" s="16" t="s">
        <v>129</v>
      </c>
      <c r="UTK21" s="16" t="s">
        <v>129</v>
      </c>
      <c r="UTM21" s="16" t="s">
        <v>129</v>
      </c>
      <c r="UTO21" s="16" t="s">
        <v>129</v>
      </c>
      <c r="UTQ21" s="16" t="s">
        <v>129</v>
      </c>
      <c r="UTS21" s="16" t="s">
        <v>129</v>
      </c>
      <c r="UTU21" s="16" t="s">
        <v>129</v>
      </c>
      <c r="UTW21" s="16" t="s">
        <v>129</v>
      </c>
      <c r="UTY21" s="16" t="s">
        <v>129</v>
      </c>
      <c r="UUA21" s="16" t="s">
        <v>129</v>
      </c>
      <c r="UUC21" s="16" t="s">
        <v>129</v>
      </c>
      <c r="UUE21" s="16" t="s">
        <v>129</v>
      </c>
      <c r="UUG21" s="16" t="s">
        <v>129</v>
      </c>
      <c r="UUI21" s="16" t="s">
        <v>129</v>
      </c>
      <c r="UUK21" s="16" t="s">
        <v>129</v>
      </c>
      <c r="UUM21" s="16" t="s">
        <v>129</v>
      </c>
      <c r="UUO21" s="16" t="s">
        <v>129</v>
      </c>
      <c r="UUQ21" s="16" t="s">
        <v>129</v>
      </c>
      <c r="UUS21" s="16" t="s">
        <v>129</v>
      </c>
      <c r="UUU21" s="16" t="s">
        <v>129</v>
      </c>
      <c r="UUW21" s="16" t="s">
        <v>129</v>
      </c>
      <c r="UUY21" s="16" t="s">
        <v>129</v>
      </c>
      <c r="UVA21" s="16" t="s">
        <v>129</v>
      </c>
      <c r="UVC21" s="16" t="s">
        <v>129</v>
      </c>
      <c r="UVE21" s="16" t="s">
        <v>129</v>
      </c>
      <c r="UVG21" s="16" t="s">
        <v>129</v>
      </c>
      <c r="UVI21" s="16" t="s">
        <v>129</v>
      </c>
      <c r="UVK21" s="16" t="s">
        <v>129</v>
      </c>
      <c r="UVM21" s="16" t="s">
        <v>129</v>
      </c>
      <c r="UVO21" s="16" t="s">
        <v>129</v>
      </c>
      <c r="UVQ21" s="16" t="s">
        <v>129</v>
      </c>
      <c r="UVS21" s="16" t="s">
        <v>129</v>
      </c>
      <c r="UVU21" s="16" t="s">
        <v>129</v>
      </c>
      <c r="UVW21" s="16" t="s">
        <v>129</v>
      </c>
      <c r="UVY21" s="16" t="s">
        <v>129</v>
      </c>
      <c r="UWA21" s="16" t="s">
        <v>129</v>
      </c>
      <c r="UWC21" s="16" t="s">
        <v>129</v>
      </c>
      <c r="UWE21" s="16" t="s">
        <v>129</v>
      </c>
      <c r="UWG21" s="16" t="s">
        <v>129</v>
      </c>
      <c r="UWI21" s="16" t="s">
        <v>129</v>
      </c>
      <c r="UWK21" s="16" t="s">
        <v>129</v>
      </c>
      <c r="UWM21" s="16" t="s">
        <v>129</v>
      </c>
      <c r="UWO21" s="16" t="s">
        <v>129</v>
      </c>
      <c r="UWQ21" s="16" t="s">
        <v>129</v>
      </c>
      <c r="UWS21" s="16" t="s">
        <v>129</v>
      </c>
      <c r="UWU21" s="16" t="s">
        <v>129</v>
      </c>
      <c r="UWW21" s="16" t="s">
        <v>129</v>
      </c>
      <c r="UWY21" s="16" t="s">
        <v>129</v>
      </c>
      <c r="UXA21" s="16" t="s">
        <v>129</v>
      </c>
      <c r="UXC21" s="16" t="s">
        <v>129</v>
      </c>
      <c r="UXE21" s="16" t="s">
        <v>129</v>
      </c>
      <c r="UXG21" s="16" t="s">
        <v>129</v>
      </c>
      <c r="UXI21" s="16" t="s">
        <v>129</v>
      </c>
      <c r="UXK21" s="16" t="s">
        <v>129</v>
      </c>
      <c r="UXM21" s="16" t="s">
        <v>129</v>
      </c>
      <c r="UXO21" s="16" t="s">
        <v>129</v>
      </c>
      <c r="UXQ21" s="16" t="s">
        <v>129</v>
      </c>
      <c r="UXS21" s="16" t="s">
        <v>129</v>
      </c>
      <c r="UXU21" s="16" t="s">
        <v>129</v>
      </c>
      <c r="UXW21" s="16" t="s">
        <v>129</v>
      </c>
      <c r="UXY21" s="16" t="s">
        <v>129</v>
      </c>
      <c r="UYA21" s="16" t="s">
        <v>129</v>
      </c>
      <c r="UYC21" s="16" t="s">
        <v>129</v>
      </c>
      <c r="UYE21" s="16" t="s">
        <v>129</v>
      </c>
      <c r="UYG21" s="16" t="s">
        <v>129</v>
      </c>
      <c r="UYI21" s="16" t="s">
        <v>129</v>
      </c>
      <c r="UYK21" s="16" t="s">
        <v>129</v>
      </c>
      <c r="UYM21" s="16" t="s">
        <v>129</v>
      </c>
      <c r="UYO21" s="16" t="s">
        <v>129</v>
      </c>
      <c r="UYQ21" s="16" t="s">
        <v>129</v>
      </c>
      <c r="UYS21" s="16" t="s">
        <v>129</v>
      </c>
      <c r="UYU21" s="16" t="s">
        <v>129</v>
      </c>
      <c r="UYW21" s="16" t="s">
        <v>129</v>
      </c>
      <c r="UYY21" s="16" t="s">
        <v>129</v>
      </c>
      <c r="UZA21" s="16" t="s">
        <v>129</v>
      </c>
      <c r="UZC21" s="16" t="s">
        <v>129</v>
      </c>
      <c r="UZE21" s="16" t="s">
        <v>129</v>
      </c>
      <c r="UZG21" s="16" t="s">
        <v>129</v>
      </c>
      <c r="UZI21" s="16" t="s">
        <v>129</v>
      </c>
      <c r="UZK21" s="16" t="s">
        <v>129</v>
      </c>
      <c r="UZM21" s="16" t="s">
        <v>129</v>
      </c>
      <c r="UZO21" s="16" t="s">
        <v>129</v>
      </c>
      <c r="UZQ21" s="16" t="s">
        <v>129</v>
      </c>
      <c r="UZS21" s="16" t="s">
        <v>129</v>
      </c>
      <c r="UZU21" s="16" t="s">
        <v>129</v>
      </c>
      <c r="UZW21" s="16" t="s">
        <v>129</v>
      </c>
      <c r="UZY21" s="16" t="s">
        <v>129</v>
      </c>
      <c r="VAA21" s="16" t="s">
        <v>129</v>
      </c>
      <c r="VAC21" s="16" t="s">
        <v>129</v>
      </c>
      <c r="VAE21" s="16" t="s">
        <v>129</v>
      </c>
      <c r="VAG21" s="16" t="s">
        <v>129</v>
      </c>
      <c r="VAI21" s="16" t="s">
        <v>129</v>
      </c>
      <c r="VAK21" s="16" t="s">
        <v>129</v>
      </c>
      <c r="VAM21" s="16" t="s">
        <v>129</v>
      </c>
      <c r="VAO21" s="16" t="s">
        <v>129</v>
      </c>
      <c r="VAQ21" s="16" t="s">
        <v>129</v>
      </c>
      <c r="VAS21" s="16" t="s">
        <v>129</v>
      </c>
      <c r="VAU21" s="16" t="s">
        <v>129</v>
      </c>
      <c r="VAW21" s="16" t="s">
        <v>129</v>
      </c>
      <c r="VAY21" s="16" t="s">
        <v>129</v>
      </c>
      <c r="VBA21" s="16" t="s">
        <v>129</v>
      </c>
      <c r="VBC21" s="16" t="s">
        <v>129</v>
      </c>
      <c r="VBE21" s="16" t="s">
        <v>129</v>
      </c>
      <c r="VBG21" s="16" t="s">
        <v>129</v>
      </c>
      <c r="VBI21" s="16" t="s">
        <v>129</v>
      </c>
      <c r="VBK21" s="16" t="s">
        <v>129</v>
      </c>
      <c r="VBM21" s="16" t="s">
        <v>129</v>
      </c>
      <c r="VBO21" s="16" t="s">
        <v>129</v>
      </c>
      <c r="VBQ21" s="16" t="s">
        <v>129</v>
      </c>
      <c r="VBS21" s="16" t="s">
        <v>129</v>
      </c>
      <c r="VBU21" s="16" t="s">
        <v>129</v>
      </c>
      <c r="VBW21" s="16" t="s">
        <v>129</v>
      </c>
      <c r="VBY21" s="16" t="s">
        <v>129</v>
      </c>
      <c r="VCA21" s="16" t="s">
        <v>129</v>
      </c>
      <c r="VCC21" s="16" t="s">
        <v>129</v>
      </c>
      <c r="VCE21" s="16" t="s">
        <v>129</v>
      </c>
      <c r="VCG21" s="16" t="s">
        <v>129</v>
      </c>
      <c r="VCI21" s="16" t="s">
        <v>129</v>
      </c>
      <c r="VCK21" s="16" t="s">
        <v>129</v>
      </c>
      <c r="VCM21" s="16" t="s">
        <v>129</v>
      </c>
      <c r="VCO21" s="16" t="s">
        <v>129</v>
      </c>
      <c r="VCQ21" s="16" t="s">
        <v>129</v>
      </c>
      <c r="VCS21" s="16" t="s">
        <v>129</v>
      </c>
      <c r="VCU21" s="16" t="s">
        <v>129</v>
      </c>
      <c r="VCW21" s="16" t="s">
        <v>129</v>
      </c>
      <c r="VCY21" s="16" t="s">
        <v>129</v>
      </c>
      <c r="VDA21" s="16" t="s">
        <v>129</v>
      </c>
      <c r="VDC21" s="16" t="s">
        <v>129</v>
      </c>
      <c r="VDE21" s="16" t="s">
        <v>129</v>
      </c>
      <c r="VDG21" s="16" t="s">
        <v>129</v>
      </c>
      <c r="VDI21" s="16" t="s">
        <v>129</v>
      </c>
      <c r="VDK21" s="16" t="s">
        <v>129</v>
      </c>
      <c r="VDM21" s="16" t="s">
        <v>129</v>
      </c>
      <c r="VDO21" s="16" t="s">
        <v>129</v>
      </c>
      <c r="VDQ21" s="16" t="s">
        <v>129</v>
      </c>
      <c r="VDS21" s="16" t="s">
        <v>129</v>
      </c>
      <c r="VDU21" s="16" t="s">
        <v>129</v>
      </c>
      <c r="VDW21" s="16" t="s">
        <v>129</v>
      </c>
      <c r="VDY21" s="16" t="s">
        <v>129</v>
      </c>
      <c r="VEA21" s="16" t="s">
        <v>129</v>
      </c>
      <c r="VEC21" s="16" t="s">
        <v>129</v>
      </c>
      <c r="VEE21" s="16" t="s">
        <v>129</v>
      </c>
      <c r="VEG21" s="16" t="s">
        <v>129</v>
      </c>
      <c r="VEI21" s="16" t="s">
        <v>129</v>
      </c>
      <c r="VEK21" s="16" t="s">
        <v>129</v>
      </c>
      <c r="VEM21" s="16" t="s">
        <v>129</v>
      </c>
      <c r="VEO21" s="16" t="s">
        <v>129</v>
      </c>
      <c r="VEQ21" s="16" t="s">
        <v>129</v>
      </c>
      <c r="VES21" s="16" t="s">
        <v>129</v>
      </c>
      <c r="VEU21" s="16" t="s">
        <v>129</v>
      </c>
      <c r="VEW21" s="16" t="s">
        <v>129</v>
      </c>
      <c r="VEY21" s="16" t="s">
        <v>129</v>
      </c>
      <c r="VFA21" s="16" t="s">
        <v>129</v>
      </c>
      <c r="VFC21" s="16" t="s">
        <v>129</v>
      </c>
      <c r="VFE21" s="16" t="s">
        <v>129</v>
      </c>
      <c r="VFG21" s="16" t="s">
        <v>129</v>
      </c>
      <c r="VFI21" s="16" t="s">
        <v>129</v>
      </c>
      <c r="VFK21" s="16" t="s">
        <v>129</v>
      </c>
      <c r="VFM21" s="16" t="s">
        <v>129</v>
      </c>
      <c r="VFO21" s="16" t="s">
        <v>129</v>
      </c>
      <c r="VFQ21" s="16" t="s">
        <v>129</v>
      </c>
      <c r="VFS21" s="16" t="s">
        <v>129</v>
      </c>
      <c r="VFU21" s="16" t="s">
        <v>129</v>
      </c>
      <c r="VFW21" s="16" t="s">
        <v>129</v>
      </c>
      <c r="VFY21" s="16" t="s">
        <v>129</v>
      </c>
      <c r="VGA21" s="16" t="s">
        <v>129</v>
      </c>
      <c r="VGC21" s="16" t="s">
        <v>129</v>
      </c>
      <c r="VGE21" s="16" t="s">
        <v>129</v>
      </c>
      <c r="VGG21" s="16" t="s">
        <v>129</v>
      </c>
      <c r="VGI21" s="16" t="s">
        <v>129</v>
      </c>
      <c r="VGK21" s="16" t="s">
        <v>129</v>
      </c>
      <c r="VGM21" s="16" t="s">
        <v>129</v>
      </c>
      <c r="VGO21" s="16" t="s">
        <v>129</v>
      </c>
      <c r="VGQ21" s="16" t="s">
        <v>129</v>
      </c>
      <c r="VGS21" s="16" t="s">
        <v>129</v>
      </c>
      <c r="VGU21" s="16" t="s">
        <v>129</v>
      </c>
      <c r="VGW21" s="16" t="s">
        <v>129</v>
      </c>
      <c r="VGY21" s="16" t="s">
        <v>129</v>
      </c>
      <c r="VHA21" s="16" t="s">
        <v>129</v>
      </c>
      <c r="VHC21" s="16" t="s">
        <v>129</v>
      </c>
      <c r="VHE21" s="16" t="s">
        <v>129</v>
      </c>
      <c r="VHG21" s="16" t="s">
        <v>129</v>
      </c>
      <c r="VHI21" s="16" t="s">
        <v>129</v>
      </c>
      <c r="VHK21" s="16" t="s">
        <v>129</v>
      </c>
      <c r="VHM21" s="16" t="s">
        <v>129</v>
      </c>
      <c r="VHO21" s="16" t="s">
        <v>129</v>
      </c>
      <c r="VHQ21" s="16" t="s">
        <v>129</v>
      </c>
      <c r="VHS21" s="16" t="s">
        <v>129</v>
      </c>
      <c r="VHU21" s="16" t="s">
        <v>129</v>
      </c>
      <c r="VHW21" s="16" t="s">
        <v>129</v>
      </c>
      <c r="VHY21" s="16" t="s">
        <v>129</v>
      </c>
      <c r="VIA21" s="16" t="s">
        <v>129</v>
      </c>
      <c r="VIC21" s="16" t="s">
        <v>129</v>
      </c>
      <c r="VIE21" s="16" t="s">
        <v>129</v>
      </c>
      <c r="VIG21" s="16" t="s">
        <v>129</v>
      </c>
      <c r="VII21" s="16" t="s">
        <v>129</v>
      </c>
      <c r="VIK21" s="16" t="s">
        <v>129</v>
      </c>
      <c r="VIM21" s="16" t="s">
        <v>129</v>
      </c>
      <c r="VIO21" s="16" t="s">
        <v>129</v>
      </c>
      <c r="VIQ21" s="16" t="s">
        <v>129</v>
      </c>
      <c r="VIS21" s="16" t="s">
        <v>129</v>
      </c>
      <c r="VIU21" s="16" t="s">
        <v>129</v>
      </c>
      <c r="VIW21" s="16" t="s">
        <v>129</v>
      </c>
      <c r="VIY21" s="16" t="s">
        <v>129</v>
      </c>
      <c r="VJA21" s="16" t="s">
        <v>129</v>
      </c>
      <c r="VJC21" s="16" t="s">
        <v>129</v>
      </c>
      <c r="VJE21" s="16" t="s">
        <v>129</v>
      </c>
      <c r="VJG21" s="16" t="s">
        <v>129</v>
      </c>
      <c r="VJI21" s="16" t="s">
        <v>129</v>
      </c>
      <c r="VJK21" s="16" t="s">
        <v>129</v>
      </c>
      <c r="VJM21" s="16" t="s">
        <v>129</v>
      </c>
      <c r="VJO21" s="16" t="s">
        <v>129</v>
      </c>
      <c r="VJQ21" s="16" t="s">
        <v>129</v>
      </c>
      <c r="VJS21" s="16" t="s">
        <v>129</v>
      </c>
      <c r="VJU21" s="16" t="s">
        <v>129</v>
      </c>
      <c r="VJW21" s="16" t="s">
        <v>129</v>
      </c>
      <c r="VJY21" s="16" t="s">
        <v>129</v>
      </c>
      <c r="VKA21" s="16" t="s">
        <v>129</v>
      </c>
      <c r="VKC21" s="16" t="s">
        <v>129</v>
      </c>
      <c r="VKE21" s="16" t="s">
        <v>129</v>
      </c>
      <c r="VKG21" s="16" t="s">
        <v>129</v>
      </c>
      <c r="VKI21" s="16" t="s">
        <v>129</v>
      </c>
      <c r="VKK21" s="16" t="s">
        <v>129</v>
      </c>
      <c r="VKM21" s="16" t="s">
        <v>129</v>
      </c>
      <c r="VKO21" s="16" t="s">
        <v>129</v>
      </c>
      <c r="VKQ21" s="16" t="s">
        <v>129</v>
      </c>
      <c r="VKS21" s="16" t="s">
        <v>129</v>
      </c>
      <c r="VKU21" s="16" t="s">
        <v>129</v>
      </c>
      <c r="VKW21" s="16" t="s">
        <v>129</v>
      </c>
      <c r="VKY21" s="16" t="s">
        <v>129</v>
      </c>
      <c r="VLA21" s="16" t="s">
        <v>129</v>
      </c>
      <c r="VLC21" s="16" t="s">
        <v>129</v>
      </c>
      <c r="VLE21" s="16" t="s">
        <v>129</v>
      </c>
      <c r="VLG21" s="16" t="s">
        <v>129</v>
      </c>
      <c r="VLI21" s="16" t="s">
        <v>129</v>
      </c>
      <c r="VLK21" s="16" t="s">
        <v>129</v>
      </c>
      <c r="VLM21" s="16" t="s">
        <v>129</v>
      </c>
      <c r="VLO21" s="16" t="s">
        <v>129</v>
      </c>
      <c r="VLQ21" s="16" t="s">
        <v>129</v>
      </c>
      <c r="VLS21" s="16" t="s">
        <v>129</v>
      </c>
      <c r="VLU21" s="16" t="s">
        <v>129</v>
      </c>
      <c r="VLW21" s="16" t="s">
        <v>129</v>
      </c>
      <c r="VLY21" s="16" t="s">
        <v>129</v>
      </c>
      <c r="VMA21" s="16" t="s">
        <v>129</v>
      </c>
      <c r="VMC21" s="16" t="s">
        <v>129</v>
      </c>
      <c r="VME21" s="16" t="s">
        <v>129</v>
      </c>
      <c r="VMG21" s="16" t="s">
        <v>129</v>
      </c>
      <c r="VMI21" s="16" t="s">
        <v>129</v>
      </c>
      <c r="VMK21" s="16" t="s">
        <v>129</v>
      </c>
      <c r="VMM21" s="16" t="s">
        <v>129</v>
      </c>
      <c r="VMO21" s="16" t="s">
        <v>129</v>
      </c>
      <c r="VMQ21" s="16" t="s">
        <v>129</v>
      </c>
      <c r="VMS21" s="16" t="s">
        <v>129</v>
      </c>
      <c r="VMU21" s="16" t="s">
        <v>129</v>
      </c>
      <c r="VMW21" s="16" t="s">
        <v>129</v>
      </c>
      <c r="VMY21" s="16" t="s">
        <v>129</v>
      </c>
      <c r="VNA21" s="16" t="s">
        <v>129</v>
      </c>
      <c r="VNC21" s="16" t="s">
        <v>129</v>
      </c>
      <c r="VNE21" s="16" t="s">
        <v>129</v>
      </c>
      <c r="VNG21" s="16" t="s">
        <v>129</v>
      </c>
      <c r="VNI21" s="16" t="s">
        <v>129</v>
      </c>
      <c r="VNK21" s="16" t="s">
        <v>129</v>
      </c>
      <c r="VNM21" s="16" t="s">
        <v>129</v>
      </c>
      <c r="VNO21" s="16" t="s">
        <v>129</v>
      </c>
      <c r="VNQ21" s="16" t="s">
        <v>129</v>
      </c>
      <c r="VNS21" s="16" t="s">
        <v>129</v>
      </c>
      <c r="VNU21" s="16" t="s">
        <v>129</v>
      </c>
      <c r="VNW21" s="16" t="s">
        <v>129</v>
      </c>
      <c r="VNY21" s="16" t="s">
        <v>129</v>
      </c>
      <c r="VOA21" s="16" t="s">
        <v>129</v>
      </c>
      <c r="VOC21" s="16" t="s">
        <v>129</v>
      </c>
      <c r="VOE21" s="16" t="s">
        <v>129</v>
      </c>
      <c r="VOG21" s="16" t="s">
        <v>129</v>
      </c>
      <c r="VOI21" s="16" t="s">
        <v>129</v>
      </c>
      <c r="VOK21" s="16" t="s">
        <v>129</v>
      </c>
      <c r="VOM21" s="16" t="s">
        <v>129</v>
      </c>
      <c r="VOO21" s="16" t="s">
        <v>129</v>
      </c>
      <c r="VOQ21" s="16" t="s">
        <v>129</v>
      </c>
      <c r="VOS21" s="16" t="s">
        <v>129</v>
      </c>
      <c r="VOU21" s="16" t="s">
        <v>129</v>
      </c>
      <c r="VOW21" s="16" t="s">
        <v>129</v>
      </c>
      <c r="VOY21" s="16" t="s">
        <v>129</v>
      </c>
      <c r="VPA21" s="16" t="s">
        <v>129</v>
      </c>
      <c r="VPC21" s="16" t="s">
        <v>129</v>
      </c>
      <c r="VPE21" s="16" t="s">
        <v>129</v>
      </c>
      <c r="VPG21" s="16" t="s">
        <v>129</v>
      </c>
      <c r="VPI21" s="16" t="s">
        <v>129</v>
      </c>
      <c r="VPK21" s="16" t="s">
        <v>129</v>
      </c>
      <c r="VPM21" s="16" t="s">
        <v>129</v>
      </c>
      <c r="VPO21" s="16" t="s">
        <v>129</v>
      </c>
      <c r="VPQ21" s="16" t="s">
        <v>129</v>
      </c>
      <c r="VPS21" s="16" t="s">
        <v>129</v>
      </c>
      <c r="VPU21" s="16" t="s">
        <v>129</v>
      </c>
      <c r="VPW21" s="16" t="s">
        <v>129</v>
      </c>
      <c r="VPY21" s="16" t="s">
        <v>129</v>
      </c>
      <c r="VQA21" s="16" t="s">
        <v>129</v>
      </c>
      <c r="VQC21" s="16" t="s">
        <v>129</v>
      </c>
      <c r="VQE21" s="16" t="s">
        <v>129</v>
      </c>
      <c r="VQG21" s="16" t="s">
        <v>129</v>
      </c>
      <c r="VQI21" s="16" t="s">
        <v>129</v>
      </c>
      <c r="VQK21" s="16" t="s">
        <v>129</v>
      </c>
      <c r="VQM21" s="16" t="s">
        <v>129</v>
      </c>
      <c r="VQO21" s="16" t="s">
        <v>129</v>
      </c>
      <c r="VQQ21" s="16" t="s">
        <v>129</v>
      </c>
      <c r="VQS21" s="16" t="s">
        <v>129</v>
      </c>
      <c r="VQU21" s="16" t="s">
        <v>129</v>
      </c>
      <c r="VQW21" s="16" t="s">
        <v>129</v>
      </c>
      <c r="VQY21" s="16" t="s">
        <v>129</v>
      </c>
      <c r="VRA21" s="16" t="s">
        <v>129</v>
      </c>
      <c r="VRC21" s="16" t="s">
        <v>129</v>
      </c>
      <c r="VRE21" s="16" t="s">
        <v>129</v>
      </c>
      <c r="VRG21" s="16" t="s">
        <v>129</v>
      </c>
      <c r="VRI21" s="16" t="s">
        <v>129</v>
      </c>
      <c r="VRK21" s="16" t="s">
        <v>129</v>
      </c>
      <c r="VRM21" s="16" t="s">
        <v>129</v>
      </c>
      <c r="VRO21" s="16" t="s">
        <v>129</v>
      </c>
      <c r="VRQ21" s="16" t="s">
        <v>129</v>
      </c>
      <c r="VRS21" s="16" t="s">
        <v>129</v>
      </c>
      <c r="VRU21" s="16" t="s">
        <v>129</v>
      </c>
      <c r="VRW21" s="16" t="s">
        <v>129</v>
      </c>
      <c r="VRY21" s="16" t="s">
        <v>129</v>
      </c>
      <c r="VSA21" s="16" t="s">
        <v>129</v>
      </c>
      <c r="VSC21" s="16" t="s">
        <v>129</v>
      </c>
      <c r="VSE21" s="16" t="s">
        <v>129</v>
      </c>
      <c r="VSG21" s="16" t="s">
        <v>129</v>
      </c>
      <c r="VSI21" s="16" t="s">
        <v>129</v>
      </c>
      <c r="VSK21" s="16" t="s">
        <v>129</v>
      </c>
      <c r="VSM21" s="16" t="s">
        <v>129</v>
      </c>
      <c r="VSO21" s="16" t="s">
        <v>129</v>
      </c>
      <c r="VSQ21" s="16" t="s">
        <v>129</v>
      </c>
      <c r="VSS21" s="16" t="s">
        <v>129</v>
      </c>
      <c r="VSU21" s="16" t="s">
        <v>129</v>
      </c>
      <c r="VSW21" s="16" t="s">
        <v>129</v>
      </c>
      <c r="VSY21" s="16" t="s">
        <v>129</v>
      </c>
      <c r="VTA21" s="16" t="s">
        <v>129</v>
      </c>
      <c r="VTC21" s="16" t="s">
        <v>129</v>
      </c>
      <c r="VTE21" s="16" t="s">
        <v>129</v>
      </c>
      <c r="VTG21" s="16" t="s">
        <v>129</v>
      </c>
      <c r="VTI21" s="16" t="s">
        <v>129</v>
      </c>
      <c r="VTK21" s="16" t="s">
        <v>129</v>
      </c>
      <c r="VTM21" s="16" t="s">
        <v>129</v>
      </c>
      <c r="VTO21" s="16" t="s">
        <v>129</v>
      </c>
      <c r="VTQ21" s="16" t="s">
        <v>129</v>
      </c>
      <c r="VTS21" s="16" t="s">
        <v>129</v>
      </c>
      <c r="VTU21" s="16" t="s">
        <v>129</v>
      </c>
      <c r="VTW21" s="16" t="s">
        <v>129</v>
      </c>
      <c r="VTY21" s="16" t="s">
        <v>129</v>
      </c>
      <c r="VUA21" s="16" t="s">
        <v>129</v>
      </c>
      <c r="VUC21" s="16" t="s">
        <v>129</v>
      </c>
      <c r="VUE21" s="16" t="s">
        <v>129</v>
      </c>
      <c r="VUG21" s="16" t="s">
        <v>129</v>
      </c>
      <c r="VUI21" s="16" t="s">
        <v>129</v>
      </c>
      <c r="VUK21" s="16" t="s">
        <v>129</v>
      </c>
      <c r="VUM21" s="16" t="s">
        <v>129</v>
      </c>
      <c r="VUO21" s="16" t="s">
        <v>129</v>
      </c>
      <c r="VUQ21" s="16" t="s">
        <v>129</v>
      </c>
      <c r="VUS21" s="16" t="s">
        <v>129</v>
      </c>
      <c r="VUU21" s="16" t="s">
        <v>129</v>
      </c>
      <c r="VUW21" s="16" t="s">
        <v>129</v>
      </c>
      <c r="VUY21" s="16" t="s">
        <v>129</v>
      </c>
      <c r="VVA21" s="16" t="s">
        <v>129</v>
      </c>
      <c r="VVC21" s="16" t="s">
        <v>129</v>
      </c>
      <c r="VVE21" s="16" t="s">
        <v>129</v>
      </c>
      <c r="VVG21" s="16" t="s">
        <v>129</v>
      </c>
      <c r="VVI21" s="16" t="s">
        <v>129</v>
      </c>
      <c r="VVK21" s="16" t="s">
        <v>129</v>
      </c>
      <c r="VVM21" s="16" t="s">
        <v>129</v>
      </c>
      <c r="VVO21" s="16" t="s">
        <v>129</v>
      </c>
      <c r="VVQ21" s="16" t="s">
        <v>129</v>
      </c>
      <c r="VVS21" s="16" t="s">
        <v>129</v>
      </c>
      <c r="VVU21" s="16" t="s">
        <v>129</v>
      </c>
      <c r="VVW21" s="16" t="s">
        <v>129</v>
      </c>
      <c r="VVY21" s="16" t="s">
        <v>129</v>
      </c>
      <c r="VWA21" s="16" t="s">
        <v>129</v>
      </c>
      <c r="VWC21" s="16" t="s">
        <v>129</v>
      </c>
      <c r="VWE21" s="16" t="s">
        <v>129</v>
      </c>
      <c r="VWG21" s="16" t="s">
        <v>129</v>
      </c>
      <c r="VWI21" s="16" t="s">
        <v>129</v>
      </c>
      <c r="VWK21" s="16" t="s">
        <v>129</v>
      </c>
      <c r="VWM21" s="16" t="s">
        <v>129</v>
      </c>
      <c r="VWO21" s="16" t="s">
        <v>129</v>
      </c>
      <c r="VWQ21" s="16" t="s">
        <v>129</v>
      </c>
      <c r="VWS21" s="16" t="s">
        <v>129</v>
      </c>
      <c r="VWU21" s="16" t="s">
        <v>129</v>
      </c>
      <c r="VWW21" s="16" t="s">
        <v>129</v>
      </c>
      <c r="VWY21" s="16" t="s">
        <v>129</v>
      </c>
      <c r="VXA21" s="16" t="s">
        <v>129</v>
      </c>
      <c r="VXC21" s="16" t="s">
        <v>129</v>
      </c>
      <c r="VXE21" s="16" t="s">
        <v>129</v>
      </c>
      <c r="VXG21" s="16" t="s">
        <v>129</v>
      </c>
      <c r="VXI21" s="16" t="s">
        <v>129</v>
      </c>
      <c r="VXK21" s="16" t="s">
        <v>129</v>
      </c>
      <c r="VXM21" s="16" t="s">
        <v>129</v>
      </c>
      <c r="VXO21" s="16" t="s">
        <v>129</v>
      </c>
      <c r="VXQ21" s="16" t="s">
        <v>129</v>
      </c>
      <c r="VXS21" s="16" t="s">
        <v>129</v>
      </c>
      <c r="VXU21" s="16" t="s">
        <v>129</v>
      </c>
      <c r="VXW21" s="16" t="s">
        <v>129</v>
      </c>
      <c r="VXY21" s="16" t="s">
        <v>129</v>
      </c>
      <c r="VYA21" s="16" t="s">
        <v>129</v>
      </c>
      <c r="VYC21" s="16" t="s">
        <v>129</v>
      </c>
      <c r="VYE21" s="16" t="s">
        <v>129</v>
      </c>
      <c r="VYG21" s="16" t="s">
        <v>129</v>
      </c>
      <c r="VYI21" s="16" t="s">
        <v>129</v>
      </c>
      <c r="VYK21" s="16" t="s">
        <v>129</v>
      </c>
      <c r="VYM21" s="16" t="s">
        <v>129</v>
      </c>
      <c r="VYO21" s="16" t="s">
        <v>129</v>
      </c>
      <c r="VYQ21" s="16" t="s">
        <v>129</v>
      </c>
      <c r="VYS21" s="16" t="s">
        <v>129</v>
      </c>
      <c r="VYU21" s="16" t="s">
        <v>129</v>
      </c>
      <c r="VYW21" s="16" t="s">
        <v>129</v>
      </c>
      <c r="VYY21" s="16" t="s">
        <v>129</v>
      </c>
      <c r="VZA21" s="16" t="s">
        <v>129</v>
      </c>
      <c r="VZC21" s="16" t="s">
        <v>129</v>
      </c>
      <c r="VZE21" s="16" t="s">
        <v>129</v>
      </c>
      <c r="VZG21" s="16" t="s">
        <v>129</v>
      </c>
      <c r="VZI21" s="16" t="s">
        <v>129</v>
      </c>
      <c r="VZK21" s="16" t="s">
        <v>129</v>
      </c>
      <c r="VZM21" s="16" t="s">
        <v>129</v>
      </c>
      <c r="VZO21" s="16" t="s">
        <v>129</v>
      </c>
      <c r="VZQ21" s="16" t="s">
        <v>129</v>
      </c>
      <c r="VZS21" s="16" t="s">
        <v>129</v>
      </c>
      <c r="VZU21" s="16" t="s">
        <v>129</v>
      </c>
      <c r="VZW21" s="16" t="s">
        <v>129</v>
      </c>
      <c r="VZY21" s="16" t="s">
        <v>129</v>
      </c>
      <c r="WAA21" s="16" t="s">
        <v>129</v>
      </c>
      <c r="WAC21" s="16" t="s">
        <v>129</v>
      </c>
      <c r="WAE21" s="16" t="s">
        <v>129</v>
      </c>
      <c r="WAG21" s="16" t="s">
        <v>129</v>
      </c>
      <c r="WAI21" s="16" t="s">
        <v>129</v>
      </c>
      <c r="WAK21" s="16" t="s">
        <v>129</v>
      </c>
      <c r="WAM21" s="16" t="s">
        <v>129</v>
      </c>
      <c r="WAO21" s="16" t="s">
        <v>129</v>
      </c>
      <c r="WAQ21" s="16" t="s">
        <v>129</v>
      </c>
      <c r="WAS21" s="16" t="s">
        <v>129</v>
      </c>
      <c r="WAU21" s="16" t="s">
        <v>129</v>
      </c>
      <c r="WAW21" s="16" t="s">
        <v>129</v>
      </c>
      <c r="WAY21" s="16" t="s">
        <v>129</v>
      </c>
      <c r="WBA21" s="16" t="s">
        <v>129</v>
      </c>
      <c r="WBC21" s="16" t="s">
        <v>129</v>
      </c>
      <c r="WBE21" s="16" t="s">
        <v>129</v>
      </c>
      <c r="WBG21" s="16" t="s">
        <v>129</v>
      </c>
      <c r="WBI21" s="16" t="s">
        <v>129</v>
      </c>
      <c r="WBK21" s="16" t="s">
        <v>129</v>
      </c>
      <c r="WBM21" s="16" t="s">
        <v>129</v>
      </c>
      <c r="WBO21" s="16" t="s">
        <v>129</v>
      </c>
      <c r="WBQ21" s="16" t="s">
        <v>129</v>
      </c>
      <c r="WBS21" s="16" t="s">
        <v>129</v>
      </c>
      <c r="WBU21" s="16" t="s">
        <v>129</v>
      </c>
      <c r="WBW21" s="16" t="s">
        <v>129</v>
      </c>
      <c r="WBY21" s="16" t="s">
        <v>129</v>
      </c>
      <c r="WCA21" s="16" t="s">
        <v>129</v>
      </c>
      <c r="WCC21" s="16" t="s">
        <v>129</v>
      </c>
      <c r="WCE21" s="16" t="s">
        <v>129</v>
      </c>
      <c r="WCG21" s="16" t="s">
        <v>129</v>
      </c>
      <c r="WCI21" s="16" t="s">
        <v>129</v>
      </c>
      <c r="WCK21" s="16" t="s">
        <v>129</v>
      </c>
      <c r="WCM21" s="16" t="s">
        <v>129</v>
      </c>
      <c r="WCO21" s="16" t="s">
        <v>129</v>
      </c>
      <c r="WCQ21" s="16" t="s">
        <v>129</v>
      </c>
      <c r="WCS21" s="16" t="s">
        <v>129</v>
      </c>
      <c r="WCU21" s="16" t="s">
        <v>129</v>
      </c>
      <c r="WCW21" s="16" t="s">
        <v>129</v>
      </c>
      <c r="WCY21" s="16" t="s">
        <v>129</v>
      </c>
      <c r="WDA21" s="16" t="s">
        <v>129</v>
      </c>
      <c r="WDC21" s="16" t="s">
        <v>129</v>
      </c>
      <c r="WDE21" s="16" t="s">
        <v>129</v>
      </c>
      <c r="WDG21" s="16" t="s">
        <v>129</v>
      </c>
      <c r="WDI21" s="16" t="s">
        <v>129</v>
      </c>
      <c r="WDK21" s="16" t="s">
        <v>129</v>
      </c>
      <c r="WDM21" s="16" t="s">
        <v>129</v>
      </c>
      <c r="WDO21" s="16" t="s">
        <v>129</v>
      </c>
      <c r="WDQ21" s="16" t="s">
        <v>129</v>
      </c>
      <c r="WDS21" s="16" t="s">
        <v>129</v>
      </c>
      <c r="WDU21" s="16" t="s">
        <v>129</v>
      </c>
      <c r="WDW21" s="16" t="s">
        <v>129</v>
      </c>
      <c r="WDY21" s="16" t="s">
        <v>129</v>
      </c>
      <c r="WEA21" s="16" t="s">
        <v>129</v>
      </c>
      <c r="WEC21" s="16" t="s">
        <v>129</v>
      </c>
      <c r="WEE21" s="16" t="s">
        <v>129</v>
      </c>
      <c r="WEG21" s="16" t="s">
        <v>129</v>
      </c>
      <c r="WEI21" s="16" t="s">
        <v>129</v>
      </c>
      <c r="WEK21" s="16" t="s">
        <v>129</v>
      </c>
      <c r="WEM21" s="16" t="s">
        <v>129</v>
      </c>
      <c r="WEO21" s="16" t="s">
        <v>129</v>
      </c>
      <c r="WEQ21" s="16" t="s">
        <v>129</v>
      </c>
      <c r="WES21" s="16" t="s">
        <v>129</v>
      </c>
      <c r="WEU21" s="16" t="s">
        <v>129</v>
      </c>
      <c r="WEW21" s="16" t="s">
        <v>129</v>
      </c>
      <c r="WEY21" s="16" t="s">
        <v>129</v>
      </c>
      <c r="WFA21" s="16" t="s">
        <v>129</v>
      </c>
      <c r="WFC21" s="16" t="s">
        <v>129</v>
      </c>
      <c r="WFE21" s="16" t="s">
        <v>129</v>
      </c>
      <c r="WFG21" s="16" t="s">
        <v>129</v>
      </c>
      <c r="WFI21" s="16" t="s">
        <v>129</v>
      </c>
      <c r="WFK21" s="16" t="s">
        <v>129</v>
      </c>
      <c r="WFM21" s="16" t="s">
        <v>129</v>
      </c>
      <c r="WFO21" s="16" t="s">
        <v>129</v>
      </c>
      <c r="WFQ21" s="16" t="s">
        <v>129</v>
      </c>
      <c r="WFS21" s="16" t="s">
        <v>129</v>
      </c>
      <c r="WFU21" s="16" t="s">
        <v>129</v>
      </c>
      <c r="WFW21" s="16" t="s">
        <v>129</v>
      </c>
      <c r="WFY21" s="16" t="s">
        <v>129</v>
      </c>
      <c r="WGA21" s="16" t="s">
        <v>129</v>
      </c>
      <c r="WGC21" s="16" t="s">
        <v>129</v>
      </c>
      <c r="WGE21" s="16" t="s">
        <v>129</v>
      </c>
      <c r="WGG21" s="16" t="s">
        <v>129</v>
      </c>
      <c r="WGI21" s="16" t="s">
        <v>129</v>
      </c>
      <c r="WGK21" s="16" t="s">
        <v>129</v>
      </c>
      <c r="WGM21" s="16" t="s">
        <v>129</v>
      </c>
      <c r="WGO21" s="16" t="s">
        <v>129</v>
      </c>
      <c r="WGQ21" s="16" t="s">
        <v>129</v>
      </c>
      <c r="WGS21" s="16" t="s">
        <v>129</v>
      </c>
      <c r="WGU21" s="16" t="s">
        <v>129</v>
      </c>
      <c r="WGW21" s="16" t="s">
        <v>129</v>
      </c>
      <c r="WGY21" s="16" t="s">
        <v>129</v>
      </c>
      <c r="WHA21" s="16" t="s">
        <v>129</v>
      </c>
      <c r="WHC21" s="16" t="s">
        <v>129</v>
      </c>
      <c r="WHE21" s="16" t="s">
        <v>129</v>
      </c>
      <c r="WHG21" s="16" t="s">
        <v>129</v>
      </c>
      <c r="WHI21" s="16" t="s">
        <v>129</v>
      </c>
      <c r="WHK21" s="16" t="s">
        <v>129</v>
      </c>
      <c r="WHM21" s="16" t="s">
        <v>129</v>
      </c>
      <c r="WHO21" s="16" t="s">
        <v>129</v>
      </c>
      <c r="WHQ21" s="16" t="s">
        <v>129</v>
      </c>
      <c r="WHS21" s="16" t="s">
        <v>129</v>
      </c>
      <c r="WHU21" s="16" t="s">
        <v>129</v>
      </c>
      <c r="WHW21" s="16" t="s">
        <v>129</v>
      </c>
      <c r="WHY21" s="16" t="s">
        <v>129</v>
      </c>
      <c r="WIA21" s="16" t="s">
        <v>129</v>
      </c>
      <c r="WIC21" s="16" t="s">
        <v>129</v>
      </c>
      <c r="WIE21" s="16" t="s">
        <v>129</v>
      </c>
      <c r="WIG21" s="16" t="s">
        <v>129</v>
      </c>
      <c r="WII21" s="16" t="s">
        <v>129</v>
      </c>
      <c r="WIK21" s="16" t="s">
        <v>129</v>
      </c>
      <c r="WIM21" s="16" t="s">
        <v>129</v>
      </c>
      <c r="WIO21" s="16" t="s">
        <v>129</v>
      </c>
      <c r="WIQ21" s="16" t="s">
        <v>129</v>
      </c>
      <c r="WIS21" s="16" t="s">
        <v>129</v>
      </c>
      <c r="WIU21" s="16" t="s">
        <v>129</v>
      </c>
      <c r="WIW21" s="16" t="s">
        <v>129</v>
      </c>
      <c r="WIY21" s="16" t="s">
        <v>129</v>
      </c>
      <c r="WJA21" s="16" t="s">
        <v>129</v>
      </c>
      <c r="WJC21" s="16" t="s">
        <v>129</v>
      </c>
      <c r="WJE21" s="16" t="s">
        <v>129</v>
      </c>
      <c r="WJG21" s="16" t="s">
        <v>129</v>
      </c>
      <c r="WJI21" s="16" t="s">
        <v>129</v>
      </c>
      <c r="WJK21" s="16" t="s">
        <v>129</v>
      </c>
      <c r="WJM21" s="16" t="s">
        <v>129</v>
      </c>
      <c r="WJO21" s="16" t="s">
        <v>129</v>
      </c>
      <c r="WJQ21" s="16" t="s">
        <v>129</v>
      </c>
      <c r="WJS21" s="16" t="s">
        <v>129</v>
      </c>
      <c r="WJU21" s="16" t="s">
        <v>129</v>
      </c>
      <c r="WJW21" s="16" t="s">
        <v>129</v>
      </c>
      <c r="WJY21" s="16" t="s">
        <v>129</v>
      </c>
      <c r="WKA21" s="16" t="s">
        <v>129</v>
      </c>
      <c r="WKC21" s="16" t="s">
        <v>129</v>
      </c>
      <c r="WKE21" s="16" t="s">
        <v>129</v>
      </c>
      <c r="WKG21" s="16" t="s">
        <v>129</v>
      </c>
      <c r="WKI21" s="16" t="s">
        <v>129</v>
      </c>
      <c r="WKK21" s="16" t="s">
        <v>129</v>
      </c>
      <c r="WKM21" s="16" t="s">
        <v>129</v>
      </c>
      <c r="WKO21" s="16" t="s">
        <v>129</v>
      </c>
      <c r="WKQ21" s="16" t="s">
        <v>129</v>
      </c>
      <c r="WKS21" s="16" t="s">
        <v>129</v>
      </c>
      <c r="WKU21" s="16" t="s">
        <v>129</v>
      </c>
      <c r="WKW21" s="16" t="s">
        <v>129</v>
      </c>
      <c r="WKY21" s="16" t="s">
        <v>129</v>
      </c>
      <c r="WLA21" s="16" t="s">
        <v>129</v>
      </c>
      <c r="WLC21" s="16" t="s">
        <v>129</v>
      </c>
      <c r="WLE21" s="16" t="s">
        <v>129</v>
      </c>
      <c r="WLG21" s="16" t="s">
        <v>129</v>
      </c>
      <c r="WLI21" s="16" t="s">
        <v>129</v>
      </c>
      <c r="WLK21" s="16" t="s">
        <v>129</v>
      </c>
      <c r="WLM21" s="16" t="s">
        <v>129</v>
      </c>
      <c r="WLO21" s="16" t="s">
        <v>129</v>
      </c>
      <c r="WLQ21" s="16" t="s">
        <v>129</v>
      </c>
      <c r="WLS21" s="16" t="s">
        <v>129</v>
      </c>
      <c r="WLU21" s="16" t="s">
        <v>129</v>
      </c>
      <c r="WLW21" s="16" t="s">
        <v>129</v>
      </c>
      <c r="WLY21" s="16" t="s">
        <v>129</v>
      </c>
      <c r="WMA21" s="16" t="s">
        <v>129</v>
      </c>
      <c r="WMC21" s="16" t="s">
        <v>129</v>
      </c>
      <c r="WME21" s="16" t="s">
        <v>129</v>
      </c>
      <c r="WMG21" s="16" t="s">
        <v>129</v>
      </c>
      <c r="WMI21" s="16" t="s">
        <v>129</v>
      </c>
      <c r="WMK21" s="16" t="s">
        <v>129</v>
      </c>
      <c r="WMM21" s="16" t="s">
        <v>129</v>
      </c>
      <c r="WMO21" s="16" t="s">
        <v>129</v>
      </c>
      <c r="WMQ21" s="16" t="s">
        <v>129</v>
      </c>
      <c r="WMS21" s="16" t="s">
        <v>129</v>
      </c>
      <c r="WMU21" s="16" t="s">
        <v>129</v>
      </c>
      <c r="WMW21" s="16" t="s">
        <v>129</v>
      </c>
      <c r="WMY21" s="16" t="s">
        <v>129</v>
      </c>
      <c r="WNA21" s="16" t="s">
        <v>129</v>
      </c>
      <c r="WNC21" s="16" t="s">
        <v>129</v>
      </c>
      <c r="WNE21" s="16" t="s">
        <v>129</v>
      </c>
      <c r="WNG21" s="16" t="s">
        <v>129</v>
      </c>
      <c r="WNI21" s="16" t="s">
        <v>129</v>
      </c>
      <c r="WNK21" s="16" t="s">
        <v>129</v>
      </c>
      <c r="WNM21" s="16" t="s">
        <v>129</v>
      </c>
      <c r="WNO21" s="16" t="s">
        <v>129</v>
      </c>
      <c r="WNQ21" s="16" t="s">
        <v>129</v>
      </c>
      <c r="WNS21" s="16" t="s">
        <v>129</v>
      </c>
      <c r="WNU21" s="16" t="s">
        <v>129</v>
      </c>
      <c r="WNW21" s="16" t="s">
        <v>129</v>
      </c>
      <c r="WNY21" s="16" t="s">
        <v>129</v>
      </c>
      <c r="WOA21" s="16" t="s">
        <v>129</v>
      </c>
      <c r="WOC21" s="16" t="s">
        <v>129</v>
      </c>
      <c r="WOE21" s="16" t="s">
        <v>129</v>
      </c>
      <c r="WOG21" s="16" t="s">
        <v>129</v>
      </c>
      <c r="WOI21" s="16" t="s">
        <v>129</v>
      </c>
      <c r="WOK21" s="16" t="s">
        <v>129</v>
      </c>
      <c r="WOM21" s="16" t="s">
        <v>129</v>
      </c>
      <c r="WOO21" s="16" t="s">
        <v>129</v>
      </c>
      <c r="WOQ21" s="16" t="s">
        <v>129</v>
      </c>
      <c r="WOS21" s="16" t="s">
        <v>129</v>
      </c>
      <c r="WOU21" s="16" t="s">
        <v>129</v>
      </c>
      <c r="WOW21" s="16" t="s">
        <v>129</v>
      </c>
      <c r="WOY21" s="16" t="s">
        <v>129</v>
      </c>
      <c r="WPA21" s="16" t="s">
        <v>129</v>
      </c>
      <c r="WPC21" s="16" t="s">
        <v>129</v>
      </c>
      <c r="WPE21" s="16" t="s">
        <v>129</v>
      </c>
      <c r="WPG21" s="16" t="s">
        <v>129</v>
      </c>
      <c r="WPI21" s="16" t="s">
        <v>129</v>
      </c>
      <c r="WPK21" s="16" t="s">
        <v>129</v>
      </c>
      <c r="WPM21" s="16" t="s">
        <v>129</v>
      </c>
      <c r="WPO21" s="16" t="s">
        <v>129</v>
      </c>
      <c r="WPQ21" s="16" t="s">
        <v>129</v>
      </c>
      <c r="WPS21" s="16" t="s">
        <v>129</v>
      </c>
      <c r="WPU21" s="16" t="s">
        <v>129</v>
      </c>
      <c r="WPW21" s="16" t="s">
        <v>129</v>
      </c>
      <c r="WPY21" s="16" t="s">
        <v>129</v>
      </c>
      <c r="WQA21" s="16" t="s">
        <v>129</v>
      </c>
      <c r="WQC21" s="16" t="s">
        <v>129</v>
      </c>
      <c r="WQE21" s="16" t="s">
        <v>129</v>
      </c>
      <c r="WQG21" s="16" t="s">
        <v>129</v>
      </c>
      <c r="WQI21" s="16" t="s">
        <v>129</v>
      </c>
      <c r="WQK21" s="16" t="s">
        <v>129</v>
      </c>
      <c r="WQM21" s="16" t="s">
        <v>129</v>
      </c>
      <c r="WQO21" s="16" t="s">
        <v>129</v>
      </c>
      <c r="WQQ21" s="16" t="s">
        <v>129</v>
      </c>
      <c r="WQS21" s="16" t="s">
        <v>129</v>
      </c>
      <c r="WQU21" s="16" t="s">
        <v>129</v>
      </c>
      <c r="WQW21" s="16" t="s">
        <v>129</v>
      </c>
      <c r="WQY21" s="16" t="s">
        <v>129</v>
      </c>
      <c r="WRA21" s="16" t="s">
        <v>129</v>
      </c>
      <c r="WRC21" s="16" t="s">
        <v>129</v>
      </c>
      <c r="WRE21" s="16" t="s">
        <v>129</v>
      </c>
      <c r="WRG21" s="16" t="s">
        <v>129</v>
      </c>
      <c r="WRI21" s="16" t="s">
        <v>129</v>
      </c>
      <c r="WRK21" s="16" t="s">
        <v>129</v>
      </c>
      <c r="WRM21" s="16" t="s">
        <v>129</v>
      </c>
      <c r="WRO21" s="16" t="s">
        <v>129</v>
      </c>
      <c r="WRQ21" s="16" t="s">
        <v>129</v>
      </c>
      <c r="WRS21" s="16" t="s">
        <v>129</v>
      </c>
      <c r="WRU21" s="16" t="s">
        <v>129</v>
      </c>
      <c r="WRW21" s="16" t="s">
        <v>129</v>
      </c>
      <c r="WRY21" s="16" t="s">
        <v>129</v>
      </c>
      <c r="WSA21" s="16" t="s">
        <v>129</v>
      </c>
      <c r="WSC21" s="16" t="s">
        <v>129</v>
      </c>
      <c r="WSE21" s="16" t="s">
        <v>129</v>
      </c>
      <c r="WSG21" s="16" t="s">
        <v>129</v>
      </c>
      <c r="WSI21" s="16" t="s">
        <v>129</v>
      </c>
      <c r="WSK21" s="16" t="s">
        <v>129</v>
      </c>
      <c r="WSM21" s="16" t="s">
        <v>129</v>
      </c>
      <c r="WSO21" s="16" t="s">
        <v>129</v>
      </c>
      <c r="WSQ21" s="16" t="s">
        <v>129</v>
      </c>
      <c r="WSS21" s="16" t="s">
        <v>129</v>
      </c>
      <c r="WSU21" s="16" t="s">
        <v>129</v>
      </c>
      <c r="WSW21" s="16" t="s">
        <v>129</v>
      </c>
      <c r="WSY21" s="16" t="s">
        <v>129</v>
      </c>
      <c r="WTA21" s="16" t="s">
        <v>129</v>
      </c>
      <c r="WTC21" s="16" t="s">
        <v>129</v>
      </c>
      <c r="WTE21" s="16" t="s">
        <v>129</v>
      </c>
      <c r="WTG21" s="16" t="s">
        <v>129</v>
      </c>
      <c r="WTI21" s="16" t="s">
        <v>129</v>
      </c>
      <c r="WTK21" s="16" t="s">
        <v>129</v>
      </c>
      <c r="WTM21" s="16" t="s">
        <v>129</v>
      </c>
      <c r="WTO21" s="16" t="s">
        <v>129</v>
      </c>
      <c r="WTQ21" s="16" t="s">
        <v>129</v>
      </c>
      <c r="WTS21" s="16" t="s">
        <v>129</v>
      </c>
      <c r="WTU21" s="16" t="s">
        <v>129</v>
      </c>
      <c r="WTW21" s="16" t="s">
        <v>129</v>
      </c>
      <c r="WTY21" s="16" t="s">
        <v>129</v>
      </c>
      <c r="WUA21" s="16" t="s">
        <v>129</v>
      </c>
      <c r="WUC21" s="16" t="s">
        <v>129</v>
      </c>
      <c r="WUE21" s="16" t="s">
        <v>129</v>
      </c>
      <c r="WUG21" s="16" t="s">
        <v>129</v>
      </c>
      <c r="WUI21" s="16" t="s">
        <v>129</v>
      </c>
      <c r="WUK21" s="16" t="s">
        <v>129</v>
      </c>
      <c r="WUM21" s="16" t="s">
        <v>129</v>
      </c>
      <c r="WUO21" s="16" t="s">
        <v>129</v>
      </c>
      <c r="WUQ21" s="16" t="s">
        <v>129</v>
      </c>
      <c r="WUS21" s="16" t="s">
        <v>129</v>
      </c>
      <c r="WUU21" s="16" t="s">
        <v>129</v>
      </c>
      <c r="WUW21" s="16" t="s">
        <v>129</v>
      </c>
      <c r="WUY21" s="16" t="s">
        <v>129</v>
      </c>
      <c r="WVA21" s="16" t="s">
        <v>129</v>
      </c>
      <c r="WVC21" s="16" t="s">
        <v>129</v>
      </c>
      <c r="WVE21" s="16" t="s">
        <v>129</v>
      </c>
      <c r="WVG21" s="16" t="s">
        <v>129</v>
      </c>
      <c r="WVI21" s="16" t="s">
        <v>129</v>
      </c>
      <c r="WVK21" s="16" t="s">
        <v>129</v>
      </c>
      <c r="WVM21" s="16" t="s">
        <v>129</v>
      </c>
      <c r="WVO21" s="16" t="s">
        <v>129</v>
      </c>
      <c r="WVQ21" s="16" t="s">
        <v>129</v>
      </c>
      <c r="WVS21" s="16" t="s">
        <v>129</v>
      </c>
      <c r="WVU21" s="16" t="s">
        <v>129</v>
      </c>
      <c r="WVW21" s="16" t="s">
        <v>129</v>
      </c>
      <c r="WVY21" s="16" t="s">
        <v>129</v>
      </c>
      <c r="WWA21" s="16" t="s">
        <v>129</v>
      </c>
      <c r="WWC21" s="16" t="s">
        <v>129</v>
      </c>
      <c r="WWE21" s="16" t="s">
        <v>129</v>
      </c>
      <c r="WWG21" s="16" t="s">
        <v>129</v>
      </c>
      <c r="WWI21" s="16" t="s">
        <v>129</v>
      </c>
      <c r="WWK21" s="16" t="s">
        <v>129</v>
      </c>
      <c r="WWM21" s="16" t="s">
        <v>129</v>
      </c>
      <c r="WWO21" s="16" t="s">
        <v>129</v>
      </c>
      <c r="WWQ21" s="16" t="s">
        <v>129</v>
      </c>
      <c r="WWS21" s="16" t="s">
        <v>129</v>
      </c>
      <c r="WWU21" s="16" t="s">
        <v>129</v>
      </c>
      <c r="WWW21" s="16" t="s">
        <v>129</v>
      </c>
      <c r="WWY21" s="16" t="s">
        <v>129</v>
      </c>
      <c r="WXA21" s="16" t="s">
        <v>129</v>
      </c>
      <c r="WXC21" s="16" t="s">
        <v>129</v>
      </c>
      <c r="WXE21" s="16" t="s">
        <v>129</v>
      </c>
      <c r="WXG21" s="16" t="s">
        <v>129</v>
      </c>
      <c r="WXI21" s="16" t="s">
        <v>129</v>
      </c>
      <c r="WXK21" s="16" t="s">
        <v>129</v>
      </c>
      <c r="WXM21" s="16" t="s">
        <v>129</v>
      </c>
      <c r="WXO21" s="16" t="s">
        <v>129</v>
      </c>
      <c r="WXQ21" s="16" t="s">
        <v>129</v>
      </c>
      <c r="WXS21" s="16" t="s">
        <v>129</v>
      </c>
      <c r="WXU21" s="16" t="s">
        <v>129</v>
      </c>
      <c r="WXW21" s="16" t="s">
        <v>129</v>
      </c>
      <c r="WXY21" s="16" t="s">
        <v>129</v>
      </c>
      <c r="WYA21" s="16" t="s">
        <v>129</v>
      </c>
      <c r="WYC21" s="16" t="s">
        <v>129</v>
      </c>
      <c r="WYE21" s="16" t="s">
        <v>129</v>
      </c>
      <c r="WYG21" s="16" t="s">
        <v>129</v>
      </c>
      <c r="WYI21" s="16" t="s">
        <v>129</v>
      </c>
      <c r="WYK21" s="16" t="s">
        <v>129</v>
      </c>
      <c r="WYM21" s="16" t="s">
        <v>129</v>
      </c>
      <c r="WYO21" s="16" t="s">
        <v>129</v>
      </c>
      <c r="WYQ21" s="16" t="s">
        <v>129</v>
      </c>
      <c r="WYS21" s="16" t="s">
        <v>129</v>
      </c>
      <c r="WYU21" s="16" t="s">
        <v>129</v>
      </c>
      <c r="WYW21" s="16" t="s">
        <v>129</v>
      </c>
      <c r="WYY21" s="16" t="s">
        <v>129</v>
      </c>
      <c r="WZA21" s="16" t="s">
        <v>129</v>
      </c>
      <c r="WZC21" s="16" t="s">
        <v>129</v>
      </c>
      <c r="WZE21" s="16" t="s">
        <v>129</v>
      </c>
      <c r="WZG21" s="16" t="s">
        <v>129</v>
      </c>
      <c r="WZI21" s="16" t="s">
        <v>129</v>
      </c>
      <c r="WZK21" s="16" t="s">
        <v>129</v>
      </c>
      <c r="WZM21" s="16" t="s">
        <v>129</v>
      </c>
      <c r="WZO21" s="16" t="s">
        <v>129</v>
      </c>
      <c r="WZQ21" s="16" t="s">
        <v>129</v>
      </c>
      <c r="WZS21" s="16" t="s">
        <v>129</v>
      </c>
      <c r="WZU21" s="16" t="s">
        <v>129</v>
      </c>
      <c r="WZW21" s="16" t="s">
        <v>129</v>
      </c>
      <c r="WZY21" s="16" t="s">
        <v>129</v>
      </c>
      <c r="XAA21" s="16" t="s">
        <v>129</v>
      </c>
      <c r="XAC21" s="16" t="s">
        <v>129</v>
      </c>
      <c r="XAE21" s="16" t="s">
        <v>129</v>
      </c>
      <c r="XAG21" s="16" t="s">
        <v>129</v>
      </c>
      <c r="XAI21" s="16" t="s">
        <v>129</v>
      </c>
      <c r="XAK21" s="16" t="s">
        <v>129</v>
      </c>
      <c r="XAM21" s="16" t="s">
        <v>129</v>
      </c>
      <c r="XAO21" s="16" t="s">
        <v>129</v>
      </c>
      <c r="XAQ21" s="16" t="s">
        <v>129</v>
      </c>
      <c r="XAS21" s="16" t="s">
        <v>129</v>
      </c>
      <c r="XAU21" s="16" t="s">
        <v>129</v>
      </c>
      <c r="XAW21" s="16" t="s">
        <v>129</v>
      </c>
      <c r="XAY21" s="16" t="s">
        <v>129</v>
      </c>
      <c r="XBA21" s="16" t="s">
        <v>129</v>
      </c>
      <c r="XBC21" s="16" t="s">
        <v>129</v>
      </c>
      <c r="XBE21" s="16" t="s">
        <v>129</v>
      </c>
      <c r="XBG21" s="16" t="s">
        <v>129</v>
      </c>
      <c r="XBI21" s="16" t="s">
        <v>129</v>
      </c>
      <c r="XBK21" s="16" t="s">
        <v>129</v>
      </c>
      <c r="XBM21" s="16" t="s">
        <v>129</v>
      </c>
      <c r="XBO21" s="16" t="s">
        <v>129</v>
      </c>
      <c r="XBQ21" s="16" t="s">
        <v>129</v>
      </c>
      <c r="XBS21" s="16" t="s">
        <v>129</v>
      </c>
      <c r="XBU21" s="16" t="s">
        <v>129</v>
      </c>
      <c r="XBW21" s="16" t="s">
        <v>129</v>
      </c>
      <c r="XBY21" s="16" t="s">
        <v>129</v>
      </c>
      <c r="XCA21" s="16" t="s">
        <v>129</v>
      </c>
      <c r="XCC21" s="16" t="s">
        <v>129</v>
      </c>
      <c r="XCE21" s="16" t="s">
        <v>129</v>
      </c>
      <c r="XCG21" s="16" t="s">
        <v>129</v>
      </c>
      <c r="XCI21" s="16" t="s">
        <v>129</v>
      </c>
      <c r="XCK21" s="16" t="s">
        <v>129</v>
      </c>
      <c r="XCM21" s="16" t="s">
        <v>129</v>
      </c>
      <c r="XCO21" s="16" t="s">
        <v>129</v>
      </c>
      <c r="XCQ21" s="16" t="s">
        <v>129</v>
      </c>
      <c r="XCS21" s="16" t="s">
        <v>129</v>
      </c>
      <c r="XCU21" s="16" t="s">
        <v>129</v>
      </c>
      <c r="XCW21" s="16" t="s">
        <v>129</v>
      </c>
      <c r="XCY21" s="16" t="s">
        <v>129</v>
      </c>
      <c r="XDA21" s="16" t="s">
        <v>129</v>
      </c>
      <c r="XDC21" s="16" t="s">
        <v>129</v>
      </c>
      <c r="XDE21" s="16" t="s">
        <v>129</v>
      </c>
      <c r="XDG21" s="16" t="s">
        <v>129</v>
      </c>
      <c r="XDI21" s="16" t="s">
        <v>129</v>
      </c>
      <c r="XDK21" s="16" t="s">
        <v>129</v>
      </c>
      <c r="XDM21" s="16" t="s">
        <v>129</v>
      </c>
      <c r="XDO21" s="16" t="s">
        <v>129</v>
      </c>
      <c r="XDQ21" s="16" t="s">
        <v>129</v>
      </c>
      <c r="XDS21" s="16" t="s">
        <v>129</v>
      </c>
      <c r="XDU21" s="16" t="s">
        <v>129</v>
      </c>
      <c r="XDW21" s="16" t="s">
        <v>129</v>
      </c>
      <c r="XDY21" s="16" t="s">
        <v>129</v>
      </c>
      <c r="XEA21" s="16" t="s">
        <v>129</v>
      </c>
      <c r="XEC21" s="16" t="s">
        <v>129</v>
      </c>
      <c r="XEE21" s="16" t="s">
        <v>129</v>
      </c>
      <c r="XEG21" s="16" t="s">
        <v>129</v>
      </c>
      <c r="XEI21" s="16" t="s">
        <v>129</v>
      </c>
      <c r="XEK21" s="16" t="s">
        <v>129</v>
      </c>
      <c r="XEM21" s="16" t="s">
        <v>129</v>
      </c>
      <c r="XEO21" s="16" t="s">
        <v>129</v>
      </c>
      <c r="XEQ21" s="16" t="s">
        <v>129</v>
      </c>
      <c r="XES21" s="16" t="s">
        <v>129</v>
      </c>
      <c r="XEU21" s="16" t="s">
        <v>129</v>
      </c>
      <c r="XEW21" s="16" t="s">
        <v>129</v>
      </c>
      <c r="XEY21" s="16" t="s">
        <v>129</v>
      </c>
      <c r="XFA21" s="16" t="s">
        <v>129</v>
      </c>
      <c r="XFC21" s="16" t="s">
        <v>129</v>
      </c>
    </row>
    <row r="22" spans="1:1023 1025:2047 2049:3071 3073:4095 4097:5119 5121:6143 6145:7167 7169:8191 8193:9215 9217:10239 10241:11263 11265:12287 12289:13311 13313:14335 14337:15359 15361:16383" x14ac:dyDescent="0.25">
      <c r="A22" s="16"/>
      <c r="C22" s="16"/>
      <c r="E22" s="16"/>
      <c r="G22" s="16"/>
      <c r="I22" s="16"/>
      <c r="K22" s="16"/>
      <c r="M22" s="16"/>
      <c r="O22" s="16"/>
      <c r="Q22" s="16"/>
      <c r="S22" s="16"/>
      <c r="U22" s="16"/>
      <c r="W22" s="16"/>
      <c r="Y22" s="16"/>
      <c r="AA22" s="16"/>
      <c r="AC22" s="16"/>
      <c r="AE22" s="16"/>
      <c r="AG22" s="16"/>
      <c r="AI22" s="16"/>
      <c r="AK22" s="16"/>
      <c r="AM22" s="16"/>
      <c r="AO22" s="16"/>
      <c r="AQ22" s="16"/>
      <c r="AS22" s="16"/>
      <c r="AU22" s="16"/>
      <c r="AW22" s="16"/>
      <c r="AY22" s="16"/>
      <c r="BA22" s="16"/>
      <c r="BC22" s="16"/>
      <c r="BE22" s="16"/>
      <c r="BG22" s="16"/>
      <c r="BI22" s="16"/>
      <c r="BK22" s="16"/>
      <c r="BM22" s="16"/>
      <c r="BO22" s="16"/>
      <c r="BQ22" s="16"/>
      <c r="BS22" s="16"/>
      <c r="BU22" s="16"/>
      <c r="BW22" s="16"/>
      <c r="BY22" s="16"/>
      <c r="CA22" s="16"/>
      <c r="CC22" s="16"/>
      <c r="CE22" s="16"/>
      <c r="CG22" s="16"/>
      <c r="CI22" s="16"/>
      <c r="CK22" s="16"/>
      <c r="CM22" s="16"/>
      <c r="CO22" s="16"/>
      <c r="CQ22" s="16"/>
      <c r="CS22" s="16"/>
      <c r="CU22" s="16"/>
      <c r="CW22" s="16"/>
      <c r="CY22" s="16"/>
      <c r="DA22" s="16"/>
      <c r="DC22" s="16"/>
      <c r="DE22" s="16"/>
      <c r="DG22" s="16"/>
      <c r="DI22" s="16"/>
      <c r="DK22" s="16"/>
      <c r="DM22" s="16"/>
      <c r="DO22" s="16"/>
      <c r="DQ22" s="16"/>
      <c r="DS22" s="16"/>
      <c r="DU22" s="16"/>
      <c r="DW22" s="16"/>
      <c r="DY22" s="16"/>
      <c r="EA22" s="16"/>
      <c r="EC22" s="16"/>
      <c r="EE22" s="16"/>
      <c r="EG22" s="16"/>
      <c r="EI22" s="16"/>
      <c r="EK22" s="16"/>
      <c r="EM22" s="16"/>
      <c r="EO22" s="16"/>
      <c r="EQ22" s="16"/>
      <c r="ES22" s="16"/>
      <c r="EU22" s="16"/>
      <c r="EW22" s="16"/>
      <c r="EY22" s="16"/>
      <c r="FA22" s="16"/>
      <c r="FC22" s="16"/>
      <c r="FE22" s="16"/>
      <c r="FG22" s="16"/>
      <c r="FI22" s="16"/>
      <c r="FK22" s="16"/>
      <c r="FM22" s="16"/>
      <c r="FO22" s="16"/>
      <c r="FQ22" s="16"/>
      <c r="FS22" s="16"/>
      <c r="FU22" s="16"/>
      <c r="FW22" s="16"/>
      <c r="FY22" s="16"/>
      <c r="GA22" s="16"/>
      <c r="GC22" s="16"/>
      <c r="GE22" s="16"/>
      <c r="GG22" s="16"/>
      <c r="GI22" s="16"/>
      <c r="GK22" s="16"/>
      <c r="GM22" s="16"/>
      <c r="GO22" s="16"/>
      <c r="GQ22" s="16"/>
      <c r="GS22" s="16"/>
      <c r="GU22" s="16"/>
      <c r="GW22" s="16"/>
      <c r="GY22" s="16"/>
      <c r="HA22" s="16"/>
      <c r="HC22" s="16"/>
      <c r="HE22" s="16"/>
      <c r="HG22" s="16"/>
      <c r="HI22" s="16"/>
      <c r="HK22" s="16"/>
      <c r="HM22" s="16"/>
      <c r="HO22" s="16"/>
      <c r="HQ22" s="16"/>
      <c r="HS22" s="16"/>
      <c r="HU22" s="16"/>
      <c r="HW22" s="16"/>
      <c r="HY22" s="16"/>
      <c r="IA22" s="16"/>
      <c r="IC22" s="16"/>
      <c r="IE22" s="16"/>
      <c r="IG22" s="16"/>
      <c r="II22" s="16"/>
      <c r="IK22" s="16"/>
      <c r="IM22" s="16"/>
      <c r="IO22" s="16"/>
      <c r="IQ22" s="16"/>
      <c r="IS22" s="16"/>
      <c r="IU22" s="16"/>
      <c r="IW22" s="16"/>
      <c r="IY22" s="16"/>
      <c r="JA22" s="16"/>
      <c r="JC22" s="16"/>
      <c r="JE22" s="16"/>
      <c r="JG22" s="16"/>
      <c r="JI22" s="16"/>
      <c r="JK22" s="16"/>
      <c r="JM22" s="16"/>
      <c r="JO22" s="16"/>
      <c r="JQ22" s="16"/>
      <c r="JS22" s="16"/>
      <c r="JU22" s="16"/>
      <c r="JW22" s="16"/>
      <c r="JY22" s="16"/>
      <c r="KA22" s="16"/>
      <c r="KC22" s="16"/>
      <c r="KE22" s="16"/>
      <c r="KG22" s="16"/>
      <c r="KI22" s="16"/>
      <c r="KK22" s="16"/>
      <c r="KM22" s="16"/>
      <c r="KO22" s="16"/>
      <c r="KQ22" s="16"/>
      <c r="KS22" s="16"/>
      <c r="KU22" s="16"/>
      <c r="KW22" s="16"/>
      <c r="KY22" s="16"/>
      <c r="LA22" s="16"/>
      <c r="LC22" s="16"/>
      <c r="LE22" s="16"/>
      <c r="LG22" s="16"/>
      <c r="LI22" s="16"/>
      <c r="LK22" s="16"/>
      <c r="LM22" s="16"/>
      <c r="LO22" s="16"/>
      <c r="LQ22" s="16"/>
      <c r="LS22" s="16"/>
      <c r="LU22" s="16"/>
      <c r="LW22" s="16"/>
      <c r="LY22" s="16"/>
      <c r="MA22" s="16"/>
      <c r="MC22" s="16"/>
      <c r="ME22" s="16"/>
      <c r="MG22" s="16"/>
      <c r="MI22" s="16"/>
      <c r="MK22" s="16"/>
      <c r="MM22" s="16"/>
      <c r="MO22" s="16"/>
      <c r="MQ22" s="16"/>
      <c r="MS22" s="16"/>
      <c r="MU22" s="16"/>
      <c r="MW22" s="16"/>
      <c r="MY22" s="16"/>
      <c r="NA22" s="16"/>
      <c r="NC22" s="16"/>
      <c r="NE22" s="16"/>
      <c r="NG22" s="16"/>
      <c r="NI22" s="16"/>
      <c r="NK22" s="16"/>
      <c r="NM22" s="16"/>
      <c r="NO22" s="16"/>
      <c r="NQ22" s="16"/>
      <c r="NS22" s="16"/>
      <c r="NU22" s="16"/>
      <c r="NW22" s="16"/>
      <c r="NY22" s="16"/>
      <c r="OA22" s="16"/>
      <c r="OC22" s="16"/>
      <c r="OE22" s="16"/>
      <c r="OG22" s="16"/>
      <c r="OI22" s="16"/>
      <c r="OK22" s="16"/>
      <c r="OM22" s="16"/>
      <c r="OO22" s="16"/>
      <c r="OQ22" s="16"/>
      <c r="OS22" s="16"/>
      <c r="OU22" s="16"/>
      <c r="OW22" s="16"/>
      <c r="OY22" s="16"/>
      <c r="PA22" s="16"/>
      <c r="PC22" s="16"/>
      <c r="PE22" s="16"/>
      <c r="PG22" s="16"/>
      <c r="PI22" s="16"/>
      <c r="PK22" s="16"/>
      <c r="PM22" s="16"/>
      <c r="PO22" s="16"/>
      <c r="PQ22" s="16"/>
      <c r="PS22" s="16"/>
      <c r="PU22" s="16"/>
      <c r="PW22" s="16"/>
      <c r="PY22" s="16"/>
      <c r="QA22" s="16"/>
      <c r="QC22" s="16"/>
      <c r="QE22" s="16"/>
      <c r="QG22" s="16"/>
      <c r="QI22" s="16"/>
      <c r="QK22" s="16"/>
      <c r="QM22" s="16"/>
      <c r="QO22" s="16"/>
      <c r="QQ22" s="16"/>
      <c r="QS22" s="16"/>
      <c r="QU22" s="16"/>
      <c r="QW22" s="16"/>
      <c r="QY22" s="16"/>
      <c r="RA22" s="16"/>
      <c r="RC22" s="16"/>
      <c r="RE22" s="16"/>
      <c r="RG22" s="16"/>
      <c r="RI22" s="16"/>
      <c r="RK22" s="16"/>
      <c r="RM22" s="16"/>
      <c r="RO22" s="16"/>
      <c r="RQ22" s="16"/>
      <c r="RS22" s="16"/>
      <c r="RU22" s="16"/>
      <c r="RW22" s="16"/>
      <c r="RY22" s="16"/>
      <c r="SA22" s="16"/>
      <c r="SC22" s="16"/>
      <c r="SE22" s="16"/>
      <c r="SG22" s="16"/>
      <c r="SI22" s="16"/>
      <c r="SK22" s="16"/>
      <c r="SM22" s="16"/>
      <c r="SO22" s="16"/>
      <c r="SQ22" s="16"/>
      <c r="SS22" s="16"/>
      <c r="SU22" s="16"/>
      <c r="SW22" s="16"/>
      <c r="SY22" s="16"/>
      <c r="TA22" s="16"/>
      <c r="TC22" s="16"/>
      <c r="TE22" s="16"/>
      <c r="TG22" s="16"/>
      <c r="TI22" s="16"/>
      <c r="TK22" s="16"/>
      <c r="TM22" s="16"/>
      <c r="TO22" s="16"/>
      <c r="TQ22" s="16"/>
      <c r="TS22" s="16"/>
      <c r="TU22" s="16"/>
      <c r="TW22" s="16"/>
      <c r="TY22" s="16"/>
      <c r="UA22" s="16"/>
      <c r="UC22" s="16"/>
      <c r="UE22" s="16"/>
      <c r="UG22" s="16"/>
      <c r="UI22" s="16"/>
      <c r="UK22" s="16"/>
      <c r="UM22" s="16"/>
      <c r="UO22" s="16"/>
      <c r="UQ22" s="16"/>
      <c r="US22" s="16"/>
      <c r="UU22" s="16"/>
      <c r="UW22" s="16"/>
      <c r="UY22" s="16"/>
      <c r="VA22" s="16"/>
      <c r="VC22" s="16"/>
      <c r="VE22" s="16"/>
      <c r="VG22" s="16"/>
      <c r="VI22" s="16"/>
      <c r="VK22" s="16"/>
      <c r="VM22" s="16"/>
      <c r="VO22" s="16"/>
      <c r="VQ22" s="16"/>
      <c r="VS22" s="16"/>
      <c r="VU22" s="16"/>
      <c r="VW22" s="16"/>
      <c r="VY22" s="16"/>
      <c r="WA22" s="16"/>
      <c r="WC22" s="16"/>
      <c r="WE22" s="16"/>
      <c r="WG22" s="16"/>
      <c r="WI22" s="16"/>
      <c r="WK22" s="16"/>
      <c r="WM22" s="16"/>
      <c r="WO22" s="16"/>
      <c r="WQ22" s="16"/>
      <c r="WS22" s="16"/>
      <c r="WU22" s="16"/>
      <c r="WW22" s="16"/>
      <c r="WY22" s="16"/>
      <c r="XA22" s="16"/>
      <c r="XC22" s="16"/>
      <c r="XE22" s="16"/>
      <c r="XG22" s="16"/>
      <c r="XI22" s="16"/>
      <c r="XK22" s="16"/>
      <c r="XM22" s="16"/>
      <c r="XO22" s="16"/>
      <c r="XQ22" s="16"/>
      <c r="XS22" s="16"/>
      <c r="XU22" s="16"/>
      <c r="XW22" s="16"/>
      <c r="XY22" s="16"/>
      <c r="YA22" s="16"/>
      <c r="YC22" s="16"/>
      <c r="YE22" s="16"/>
      <c r="YG22" s="16"/>
      <c r="YI22" s="16"/>
      <c r="YK22" s="16"/>
      <c r="YM22" s="16"/>
      <c r="YO22" s="16"/>
      <c r="YQ22" s="16"/>
      <c r="YS22" s="16"/>
      <c r="YU22" s="16"/>
      <c r="YW22" s="16"/>
      <c r="YY22" s="16"/>
      <c r="ZA22" s="16"/>
      <c r="ZC22" s="16"/>
      <c r="ZE22" s="16"/>
      <c r="ZG22" s="16"/>
      <c r="ZI22" s="16"/>
      <c r="ZK22" s="16"/>
      <c r="ZM22" s="16"/>
      <c r="ZO22" s="16"/>
      <c r="ZQ22" s="16"/>
      <c r="ZS22" s="16"/>
      <c r="ZU22" s="16"/>
      <c r="ZW22" s="16"/>
      <c r="ZY22" s="16"/>
      <c r="AAA22" s="16"/>
      <c r="AAC22" s="16"/>
      <c r="AAE22" s="16"/>
      <c r="AAG22" s="16"/>
      <c r="AAI22" s="16"/>
      <c r="AAK22" s="16"/>
      <c r="AAM22" s="16"/>
      <c r="AAO22" s="16"/>
      <c r="AAQ22" s="16"/>
      <c r="AAS22" s="16"/>
      <c r="AAU22" s="16"/>
      <c r="AAW22" s="16"/>
      <c r="AAY22" s="16"/>
      <c r="ABA22" s="16"/>
      <c r="ABC22" s="16"/>
      <c r="ABE22" s="16"/>
      <c r="ABG22" s="16"/>
      <c r="ABI22" s="16"/>
      <c r="ABK22" s="16"/>
      <c r="ABM22" s="16"/>
      <c r="ABO22" s="16"/>
      <c r="ABQ22" s="16"/>
      <c r="ABS22" s="16"/>
      <c r="ABU22" s="16"/>
      <c r="ABW22" s="16"/>
      <c r="ABY22" s="16"/>
      <c r="ACA22" s="16"/>
      <c r="ACC22" s="16"/>
      <c r="ACE22" s="16"/>
      <c r="ACG22" s="16"/>
      <c r="ACI22" s="16"/>
      <c r="ACK22" s="16"/>
      <c r="ACM22" s="16"/>
      <c r="ACO22" s="16"/>
      <c r="ACQ22" s="16"/>
      <c r="ACS22" s="16"/>
      <c r="ACU22" s="16"/>
      <c r="ACW22" s="16"/>
      <c r="ACY22" s="16"/>
      <c r="ADA22" s="16"/>
      <c r="ADC22" s="16"/>
      <c r="ADE22" s="16"/>
      <c r="ADG22" s="16"/>
      <c r="ADI22" s="16"/>
      <c r="ADK22" s="16"/>
      <c r="ADM22" s="16"/>
      <c r="ADO22" s="16"/>
      <c r="ADQ22" s="16"/>
      <c r="ADS22" s="16"/>
      <c r="ADU22" s="16"/>
      <c r="ADW22" s="16"/>
      <c r="ADY22" s="16"/>
      <c r="AEA22" s="16"/>
      <c r="AEC22" s="16"/>
      <c r="AEE22" s="16"/>
      <c r="AEG22" s="16"/>
      <c r="AEI22" s="16"/>
      <c r="AEK22" s="16"/>
      <c r="AEM22" s="16"/>
      <c r="AEO22" s="16"/>
      <c r="AEQ22" s="16"/>
      <c r="AES22" s="16"/>
      <c r="AEU22" s="16"/>
      <c r="AEW22" s="16"/>
      <c r="AEY22" s="16"/>
      <c r="AFA22" s="16"/>
      <c r="AFC22" s="16"/>
      <c r="AFE22" s="16"/>
      <c r="AFG22" s="16"/>
      <c r="AFI22" s="16"/>
      <c r="AFK22" s="16"/>
      <c r="AFM22" s="16"/>
      <c r="AFO22" s="16"/>
      <c r="AFQ22" s="16"/>
      <c r="AFS22" s="16"/>
      <c r="AFU22" s="16"/>
      <c r="AFW22" s="16"/>
      <c r="AFY22" s="16"/>
      <c r="AGA22" s="16"/>
      <c r="AGC22" s="16"/>
      <c r="AGE22" s="16"/>
      <c r="AGG22" s="16"/>
      <c r="AGI22" s="16"/>
      <c r="AGK22" s="16"/>
      <c r="AGM22" s="16"/>
      <c r="AGO22" s="16"/>
      <c r="AGQ22" s="16"/>
      <c r="AGS22" s="16"/>
      <c r="AGU22" s="16"/>
      <c r="AGW22" s="16"/>
      <c r="AGY22" s="16"/>
      <c r="AHA22" s="16"/>
      <c r="AHC22" s="16"/>
      <c r="AHE22" s="16"/>
      <c r="AHG22" s="16"/>
      <c r="AHI22" s="16"/>
      <c r="AHK22" s="16"/>
      <c r="AHM22" s="16"/>
      <c r="AHO22" s="16"/>
      <c r="AHQ22" s="16"/>
      <c r="AHS22" s="16"/>
      <c r="AHU22" s="16"/>
      <c r="AHW22" s="16"/>
      <c r="AHY22" s="16"/>
      <c r="AIA22" s="16"/>
      <c r="AIC22" s="16"/>
      <c r="AIE22" s="16"/>
      <c r="AIG22" s="16"/>
      <c r="AII22" s="16"/>
      <c r="AIK22" s="16"/>
      <c r="AIM22" s="16"/>
      <c r="AIO22" s="16"/>
      <c r="AIQ22" s="16"/>
      <c r="AIS22" s="16"/>
      <c r="AIU22" s="16"/>
      <c r="AIW22" s="16"/>
      <c r="AIY22" s="16"/>
      <c r="AJA22" s="16"/>
      <c r="AJC22" s="16"/>
      <c r="AJE22" s="16"/>
      <c r="AJG22" s="16"/>
      <c r="AJI22" s="16"/>
      <c r="AJK22" s="16"/>
      <c r="AJM22" s="16"/>
      <c r="AJO22" s="16"/>
      <c r="AJQ22" s="16"/>
      <c r="AJS22" s="16"/>
      <c r="AJU22" s="16"/>
      <c r="AJW22" s="16"/>
      <c r="AJY22" s="16"/>
      <c r="AKA22" s="16"/>
      <c r="AKC22" s="16"/>
      <c r="AKE22" s="16"/>
      <c r="AKG22" s="16"/>
      <c r="AKI22" s="16"/>
      <c r="AKK22" s="16"/>
      <c r="AKM22" s="16"/>
      <c r="AKO22" s="16"/>
      <c r="AKQ22" s="16"/>
      <c r="AKS22" s="16"/>
      <c r="AKU22" s="16"/>
      <c r="AKW22" s="16"/>
      <c r="AKY22" s="16"/>
      <c r="ALA22" s="16"/>
      <c r="ALC22" s="16"/>
      <c r="ALE22" s="16"/>
      <c r="ALG22" s="16"/>
      <c r="ALI22" s="16"/>
      <c r="ALK22" s="16"/>
      <c r="ALM22" s="16"/>
      <c r="ALO22" s="16"/>
      <c r="ALQ22" s="16"/>
      <c r="ALS22" s="16"/>
      <c r="ALU22" s="16"/>
      <c r="ALW22" s="16"/>
      <c r="ALY22" s="16"/>
      <c r="AMA22" s="16"/>
      <c r="AMC22" s="16"/>
      <c r="AME22" s="16"/>
      <c r="AMG22" s="16"/>
      <c r="AMI22" s="16"/>
      <c r="AMK22" s="16"/>
      <c r="AMM22" s="16"/>
      <c r="AMO22" s="16"/>
      <c r="AMQ22" s="16"/>
      <c r="AMS22" s="16"/>
      <c r="AMU22" s="16"/>
      <c r="AMW22" s="16"/>
      <c r="AMY22" s="16"/>
      <c r="ANA22" s="16"/>
      <c r="ANC22" s="16"/>
      <c r="ANE22" s="16"/>
      <c r="ANG22" s="16"/>
      <c r="ANI22" s="16"/>
      <c r="ANK22" s="16"/>
      <c r="ANM22" s="16"/>
      <c r="ANO22" s="16"/>
      <c r="ANQ22" s="16"/>
      <c r="ANS22" s="16"/>
      <c r="ANU22" s="16"/>
      <c r="ANW22" s="16"/>
      <c r="ANY22" s="16"/>
      <c r="AOA22" s="16"/>
      <c r="AOC22" s="16"/>
      <c r="AOE22" s="16"/>
      <c r="AOG22" s="16"/>
      <c r="AOI22" s="16"/>
      <c r="AOK22" s="16"/>
      <c r="AOM22" s="16"/>
      <c r="AOO22" s="16"/>
      <c r="AOQ22" s="16"/>
      <c r="AOS22" s="16"/>
      <c r="AOU22" s="16"/>
      <c r="AOW22" s="16"/>
      <c r="AOY22" s="16"/>
      <c r="APA22" s="16"/>
      <c r="APC22" s="16"/>
      <c r="APE22" s="16"/>
      <c r="APG22" s="16"/>
      <c r="API22" s="16"/>
      <c r="APK22" s="16"/>
      <c r="APM22" s="16"/>
      <c r="APO22" s="16"/>
      <c r="APQ22" s="16"/>
      <c r="APS22" s="16"/>
      <c r="APU22" s="16"/>
      <c r="APW22" s="16"/>
      <c r="APY22" s="16"/>
      <c r="AQA22" s="16"/>
      <c r="AQC22" s="16"/>
      <c r="AQE22" s="16"/>
      <c r="AQG22" s="16"/>
      <c r="AQI22" s="16"/>
      <c r="AQK22" s="16"/>
      <c r="AQM22" s="16"/>
      <c r="AQO22" s="16"/>
      <c r="AQQ22" s="16"/>
      <c r="AQS22" s="16"/>
      <c r="AQU22" s="16"/>
      <c r="AQW22" s="16"/>
      <c r="AQY22" s="16"/>
      <c r="ARA22" s="16"/>
      <c r="ARC22" s="16"/>
      <c r="ARE22" s="16"/>
      <c r="ARG22" s="16"/>
      <c r="ARI22" s="16"/>
      <c r="ARK22" s="16"/>
      <c r="ARM22" s="16"/>
      <c r="ARO22" s="16"/>
      <c r="ARQ22" s="16"/>
      <c r="ARS22" s="16"/>
      <c r="ARU22" s="16"/>
      <c r="ARW22" s="16"/>
      <c r="ARY22" s="16"/>
      <c r="ASA22" s="16"/>
      <c r="ASC22" s="16"/>
      <c r="ASE22" s="16"/>
      <c r="ASG22" s="16"/>
      <c r="ASI22" s="16"/>
      <c r="ASK22" s="16"/>
      <c r="ASM22" s="16"/>
      <c r="ASO22" s="16"/>
      <c r="ASQ22" s="16"/>
      <c r="ASS22" s="16"/>
      <c r="ASU22" s="16"/>
      <c r="ASW22" s="16"/>
      <c r="ASY22" s="16"/>
      <c r="ATA22" s="16"/>
      <c r="ATC22" s="16"/>
      <c r="ATE22" s="16"/>
      <c r="ATG22" s="16"/>
      <c r="ATI22" s="16"/>
      <c r="ATK22" s="16"/>
      <c r="ATM22" s="16"/>
      <c r="ATO22" s="16"/>
      <c r="ATQ22" s="16"/>
      <c r="ATS22" s="16"/>
      <c r="ATU22" s="16"/>
      <c r="ATW22" s="16"/>
      <c r="ATY22" s="16"/>
      <c r="AUA22" s="16"/>
      <c r="AUC22" s="16"/>
      <c r="AUE22" s="16"/>
      <c r="AUG22" s="16"/>
      <c r="AUI22" s="16"/>
      <c r="AUK22" s="16"/>
      <c r="AUM22" s="16"/>
      <c r="AUO22" s="16"/>
      <c r="AUQ22" s="16"/>
      <c r="AUS22" s="16"/>
      <c r="AUU22" s="16"/>
      <c r="AUW22" s="16"/>
      <c r="AUY22" s="16"/>
      <c r="AVA22" s="16"/>
      <c r="AVC22" s="16"/>
      <c r="AVE22" s="16"/>
      <c r="AVG22" s="16"/>
      <c r="AVI22" s="16"/>
      <c r="AVK22" s="16"/>
      <c r="AVM22" s="16"/>
      <c r="AVO22" s="16"/>
      <c r="AVQ22" s="16"/>
      <c r="AVS22" s="16"/>
      <c r="AVU22" s="16"/>
      <c r="AVW22" s="16"/>
      <c r="AVY22" s="16"/>
      <c r="AWA22" s="16"/>
      <c r="AWC22" s="16"/>
      <c r="AWE22" s="16"/>
      <c r="AWG22" s="16"/>
      <c r="AWI22" s="16"/>
      <c r="AWK22" s="16"/>
      <c r="AWM22" s="16"/>
      <c r="AWO22" s="16"/>
      <c r="AWQ22" s="16"/>
      <c r="AWS22" s="16"/>
      <c r="AWU22" s="16"/>
      <c r="AWW22" s="16"/>
      <c r="AWY22" s="16"/>
      <c r="AXA22" s="16"/>
      <c r="AXC22" s="16"/>
      <c r="AXE22" s="16"/>
      <c r="AXG22" s="16"/>
      <c r="AXI22" s="16"/>
      <c r="AXK22" s="16"/>
      <c r="AXM22" s="16"/>
      <c r="AXO22" s="16"/>
      <c r="AXQ22" s="16"/>
      <c r="AXS22" s="16"/>
      <c r="AXU22" s="16"/>
      <c r="AXW22" s="16"/>
      <c r="AXY22" s="16"/>
      <c r="AYA22" s="16"/>
      <c r="AYC22" s="16"/>
      <c r="AYE22" s="16"/>
      <c r="AYG22" s="16"/>
      <c r="AYI22" s="16"/>
      <c r="AYK22" s="16"/>
      <c r="AYM22" s="16"/>
      <c r="AYO22" s="16"/>
      <c r="AYQ22" s="16"/>
      <c r="AYS22" s="16"/>
      <c r="AYU22" s="16"/>
      <c r="AYW22" s="16"/>
      <c r="AYY22" s="16"/>
      <c r="AZA22" s="16"/>
      <c r="AZC22" s="16"/>
      <c r="AZE22" s="16"/>
      <c r="AZG22" s="16"/>
      <c r="AZI22" s="16"/>
      <c r="AZK22" s="16"/>
      <c r="AZM22" s="16"/>
      <c r="AZO22" s="16"/>
      <c r="AZQ22" s="16"/>
      <c r="AZS22" s="16"/>
      <c r="AZU22" s="16"/>
      <c r="AZW22" s="16"/>
      <c r="AZY22" s="16"/>
      <c r="BAA22" s="16"/>
      <c r="BAC22" s="16"/>
      <c r="BAE22" s="16"/>
      <c r="BAG22" s="16"/>
      <c r="BAI22" s="16"/>
      <c r="BAK22" s="16"/>
      <c r="BAM22" s="16"/>
      <c r="BAO22" s="16"/>
      <c r="BAQ22" s="16"/>
      <c r="BAS22" s="16"/>
      <c r="BAU22" s="16"/>
      <c r="BAW22" s="16"/>
      <c r="BAY22" s="16"/>
      <c r="BBA22" s="16"/>
      <c r="BBC22" s="16"/>
      <c r="BBE22" s="16"/>
      <c r="BBG22" s="16"/>
      <c r="BBI22" s="16"/>
      <c r="BBK22" s="16"/>
      <c r="BBM22" s="16"/>
      <c r="BBO22" s="16"/>
      <c r="BBQ22" s="16"/>
      <c r="BBS22" s="16"/>
      <c r="BBU22" s="16"/>
      <c r="BBW22" s="16"/>
      <c r="BBY22" s="16"/>
      <c r="BCA22" s="16"/>
      <c r="BCC22" s="16"/>
      <c r="BCE22" s="16"/>
      <c r="BCG22" s="16"/>
      <c r="BCI22" s="16"/>
      <c r="BCK22" s="16"/>
      <c r="BCM22" s="16"/>
      <c r="BCO22" s="16"/>
      <c r="BCQ22" s="16"/>
      <c r="BCS22" s="16"/>
      <c r="BCU22" s="16"/>
      <c r="BCW22" s="16"/>
      <c r="BCY22" s="16"/>
      <c r="BDA22" s="16"/>
      <c r="BDC22" s="16"/>
      <c r="BDE22" s="16"/>
      <c r="BDG22" s="16"/>
      <c r="BDI22" s="16"/>
      <c r="BDK22" s="16"/>
      <c r="BDM22" s="16"/>
      <c r="BDO22" s="16"/>
      <c r="BDQ22" s="16"/>
      <c r="BDS22" s="16"/>
      <c r="BDU22" s="16"/>
      <c r="BDW22" s="16"/>
      <c r="BDY22" s="16"/>
      <c r="BEA22" s="16"/>
      <c r="BEC22" s="16"/>
      <c r="BEE22" s="16"/>
      <c r="BEG22" s="16"/>
      <c r="BEI22" s="16"/>
      <c r="BEK22" s="16"/>
      <c r="BEM22" s="16"/>
      <c r="BEO22" s="16"/>
      <c r="BEQ22" s="16"/>
      <c r="BES22" s="16"/>
      <c r="BEU22" s="16"/>
      <c r="BEW22" s="16"/>
      <c r="BEY22" s="16"/>
      <c r="BFA22" s="16"/>
      <c r="BFC22" s="16"/>
      <c r="BFE22" s="16"/>
      <c r="BFG22" s="16"/>
      <c r="BFI22" s="16"/>
      <c r="BFK22" s="16"/>
      <c r="BFM22" s="16"/>
      <c r="BFO22" s="16"/>
      <c r="BFQ22" s="16"/>
      <c r="BFS22" s="16"/>
      <c r="BFU22" s="16"/>
      <c r="BFW22" s="16"/>
      <c r="BFY22" s="16"/>
      <c r="BGA22" s="16"/>
      <c r="BGC22" s="16"/>
      <c r="BGE22" s="16"/>
      <c r="BGG22" s="16"/>
      <c r="BGI22" s="16"/>
      <c r="BGK22" s="16"/>
      <c r="BGM22" s="16"/>
      <c r="BGO22" s="16"/>
      <c r="BGQ22" s="16"/>
      <c r="BGS22" s="16"/>
      <c r="BGU22" s="16"/>
      <c r="BGW22" s="16"/>
      <c r="BGY22" s="16"/>
      <c r="BHA22" s="16"/>
      <c r="BHC22" s="16"/>
      <c r="BHE22" s="16"/>
      <c r="BHG22" s="16"/>
      <c r="BHI22" s="16"/>
      <c r="BHK22" s="16"/>
      <c r="BHM22" s="16"/>
      <c r="BHO22" s="16"/>
      <c r="BHQ22" s="16"/>
      <c r="BHS22" s="16"/>
      <c r="BHU22" s="16"/>
      <c r="BHW22" s="16"/>
      <c r="BHY22" s="16"/>
      <c r="BIA22" s="16"/>
      <c r="BIC22" s="16"/>
      <c r="BIE22" s="16"/>
      <c r="BIG22" s="16"/>
      <c r="BII22" s="16"/>
      <c r="BIK22" s="16"/>
      <c r="BIM22" s="16"/>
      <c r="BIO22" s="16"/>
      <c r="BIQ22" s="16"/>
      <c r="BIS22" s="16"/>
      <c r="BIU22" s="16"/>
      <c r="BIW22" s="16"/>
      <c r="BIY22" s="16"/>
      <c r="BJA22" s="16"/>
      <c r="BJC22" s="16"/>
      <c r="BJE22" s="16"/>
      <c r="BJG22" s="16"/>
      <c r="BJI22" s="16"/>
      <c r="BJK22" s="16"/>
      <c r="BJM22" s="16"/>
      <c r="BJO22" s="16"/>
      <c r="BJQ22" s="16"/>
      <c r="BJS22" s="16"/>
      <c r="BJU22" s="16"/>
      <c r="BJW22" s="16"/>
      <c r="BJY22" s="16"/>
      <c r="BKA22" s="16"/>
      <c r="BKC22" s="16"/>
      <c r="BKE22" s="16"/>
      <c r="BKG22" s="16"/>
      <c r="BKI22" s="16"/>
      <c r="BKK22" s="16"/>
      <c r="BKM22" s="16"/>
      <c r="BKO22" s="16"/>
      <c r="BKQ22" s="16"/>
      <c r="BKS22" s="16"/>
      <c r="BKU22" s="16"/>
      <c r="BKW22" s="16"/>
      <c r="BKY22" s="16"/>
      <c r="BLA22" s="16"/>
      <c r="BLC22" s="16"/>
      <c r="BLE22" s="16"/>
      <c r="BLG22" s="16"/>
      <c r="BLI22" s="16"/>
      <c r="BLK22" s="16"/>
      <c r="BLM22" s="16"/>
      <c r="BLO22" s="16"/>
      <c r="BLQ22" s="16"/>
      <c r="BLS22" s="16"/>
      <c r="BLU22" s="16"/>
      <c r="BLW22" s="16"/>
      <c r="BLY22" s="16"/>
      <c r="BMA22" s="16"/>
      <c r="BMC22" s="16"/>
      <c r="BME22" s="16"/>
      <c r="BMG22" s="16"/>
      <c r="BMI22" s="16"/>
      <c r="BMK22" s="16"/>
      <c r="BMM22" s="16"/>
      <c r="BMO22" s="16"/>
      <c r="BMQ22" s="16"/>
      <c r="BMS22" s="16"/>
      <c r="BMU22" s="16"/>
      <c r="BMW22" s="16"/>
      <c r="BMY22" s="16"/>
      <c r="BNA22" s="16"/>
      <c r="BNC22" s="16"/>
      <c r="BNE22" s="16"/>
      <c r="BNG22" s="16"/>
      <c r="BNI22" s="16"/>
      <c r="BNK22" s="16"/>
      <c r="BNM22" s="16"/>
      <c r="BNO22" s="16"/>
      <c r="BNQ22" s="16"/>
      <c r="BNS22" s="16"/>
      <c r="BNU22" s="16"/>
      <c r="BNW22" s="16"/>
      <c r="BNY22" s="16"/>
      <c r="BOA22" s="16"/>
      <c r="BOC22" s="16"/>
      <c r="BOE22" s="16"/>
      <c r="BOG22" s="16"/>
      <c r="BOI22" s="16"/>
      <c r="BOK22" s="16"/>
      <c r="BOM22" s="16"/>
      <c r="BOO22" s="16"/>
      <c r="BOQ22" s="16"/>
      <c r="BOS22" s="16"/>
      <c r="BOU22" s="16"/>
      <c r="BOW22" s="16"/>
      <c r="BOY22" s="16"/>
      <c r="BPA22" s="16"/>
      <c r="BPC22" s="16"/>
      <c r="BPE22" s="16"/>
      <c r="BPG22" s="16"/>
      <c r="BPI22" s="16"/>
      <c r="BPK22" s="16"/>
      <c r="BPM22" s="16"/>
      <c r="BPO22" s="16"/>
      <c r="BPQ22" s="16"/>
      <c r="BPS22" s="16"/>
      <c r="BPU22" s="16"/>
      <c r="BPW22" s="16"/>
      <c r="BPY22" s="16"/>
      <c r="BQA22" s="16"/>
      <c r="BQC22" s="16"/>
      <c r="BQE22" s="16"/>
      <c r="BQG22" s="16"/>
      <c r="BQI22" s="16"/>
      <c r="BQK22" s="16"/>
      <c r="BQM22" s="16"/>
      <c r="BQO22" s="16"/>
      <c r="BQQ22" s="16"/>
      <c r="BQS22" s="16"/>
      <c r="BQU22" s="16"/>
      <c r="BQW22" s="16"/>
      <c r="BQY22" s="16"/>
      <c r="BRA22" s="16"/>
      <c r="BRC22" s="16"/>
      <c r="BRE22" s="16"/>
      <c r="BRG22" s="16"/>
      <c r="BRI22" s="16"/>
      <c r="BRK22" s="16"/>
      <c r="BRM22" s="16"/>
      <c r="BRO22" s="16"/>
      <c r="BRQ22" s="16"/>
      <c r="BRS22" s="16"/>
      <c r="BRU22" s="16"/>
      <c r="BRW22" s="16"/>
      <c r="BRY22" s="16"/>
      <c r="BSA22" s="16"/>
      <c r="BSC22" s="16"/>
      <c r="BSE22" s="16"/>
      <c r="BSG22" s="16"/>
      <c r="BSI22" s="16"/>
      <c r="BSK22" s="16"/>
      <c r="BSM22" s="16"/>
      <c r="BSO22" s="16"/>
      <c r="BSQ22" s="16"/>
      <c r="BSS22" s="16"/>
      <c r="BSU22" s="16"/>
      <c r="BSW22" s="16"/>
      <c r="BSY22" s="16"/>
      <c r="BTA22" s="16"/>
      <c r="BTC22" s="16"/>
      <c r="BTE22" s="16"/>
      <c r="BTG22" s="16"/>
      <c r="BTI22" s="16"/>
      <c r="BTK22" s="16"/>
      <c r="BTM22" s="16"/>
      <c r="BTO22" s="16"/>
      <c r="BTQ22" s="16"/>
      <c r="BTS22" s="16"/>
      <c r="BTU22" s="16"/>
      <c r="BTW22" s="16"/>
      <c r="BTY22" s="16"/>
      <c r="BUA22" s="16"/>
      <c r="BUC22" s="16"/>
      <c r="BUE22" s="16"/>
      <c r="BUG22" s="16"/>
      <c r="BUI22" s="16"/>
      <c r="BUK22" s="16"/>
      <c r="BUM22" s="16"/>
      <c r="BUO22" s="16"/>
      <c r="BUQ22" s="16"/>
      <c r="BUS22" s="16"/>
      <c r="BUU22" s="16"/>
      <c r="BUW22" s="16"/>
      <c r="BUY22" s="16"/>
      <c r="BVA22" s="16"/>
      <c r="BVC22" s="16"/>
      <c r="BVE22" s="16"/>
      <c r="BVG22" s="16"/>
      <c r="BVI22" s="16"/>
      <c r="BVK22" s="16"/>
      <c r="BVM22" s="16"/>
      <c r="BVO22" s="16"/>
      <c r="BVQ22" s="16"/>
      <c r="BVS22" s="16"/>
      <c r="BVU22" s="16"/>
      <c r="BVW22" s="16"/>
      <c r="BVY22" s="16"/>
      <c r="BWA22" s="16"/>
      <c r="BWC22" s="16"/>
      <c r="BWE22" s="16"/>
      <c r="BWG22" s="16"/>
      <c r="BWI22" s="16"/>
      <c r="BWK22" s="16"/>
      <c r="BWM22" s="16"/>
      <c r="BWO22" s="16"/>
      <c r="BWQ22" s="16"/>
      <c r="BWS22" s="16"/>
      <c r="BWU22" s="16"/>
      <c r="BWW22" s="16"/>
      <c r="BWY22" s="16"/>
      <c r="BXA22" s="16"/>
      <c r="BXC22" s="16"/>
      <c r="BXE22" s="16"/>
      <c r="BXG22" s="16"/>
      <c r="BXI22" s="16"/>
      <c r="BXK22" s="16"/>
      <c r="BXM22" s="16"/>
      <c r="BXO22" s="16"/>
      <c r="BXQ22" s="16"/>
      <c r="BXS22" s="16"/>
      <c r="BXU22" s="16"/>
      <c r="BXW22" s="16"/>
      <c r="BXY22" s="16"/>
      <c r="BYA22" s="16"/>
      <c r="BYC22" s="16"/>
      <c r="BYE22" s="16"/>
      <c r="BYG22" s="16"/>
      <c r="BYI22" s="16"/>
      <c r="BYK22" s="16"/>
      <c r="BYM22" s="16"/>
      <c r="BYO22" s="16"/>
      <c r="BYQ22" s="16"/>
      <c r="BYS22" s="16"/>
      <c r="BYU22" s="16"/>
      <c r="BYW22" s="16"/>
      <c r="BYY22" s="16"/>
      <c r="BZA22" s="16"/>
      <c r="BZC22" s="16"/>
      <c r="BZE22" s="16"/>
      <c r="BZG22" s="16"/>
      <c r="BZI22" s="16"/>
      <c r="BZK22" s="16"/>
      <c r="BZM22" s="16"/>
      <c r="BZO22" s="16"/>
      <c r="BZQ22" s="16"/>
      <c r="BZS22" s="16"/>
      <c r="BZU22" s="16"/>
      <c r="BZW22" s="16"/>
      <c r="BZY22" s="16"/>
      <c r="CAA22" s="16"/>
      <c r="CAC22" s="16"/>
      <c r="CAE22" s="16"/>
      <c r="CAG22" s="16"/>
      <c r="CAI22" s="16"/>
      <c r="CAK22" s="16"/>
      <c r="CAM22" s="16"/>
      <c r="CAO22" s="16"/>
      <c r="CAQ22" s="16"/>
      <c r="CAS22" s="16"/>
      <c r="CAU22" s="16"/>
      <c r="CAW22" s="16"/>
      <c r="CAY22" s="16"/>
      <c r="CBA22" s="16"/>
      <c r="CBC22" s="16"/>
      <c r="CBE22" s="16"/>
      <c r="CBG22" s="16"/>
      <c r="CBI22" s="16"/>
      <c r="CBK22" s="16"/>
      <c r="CBM22" s="16"/>
      <c r="CBO22" s="16"/>
      <c r="CBQ22" s="16"/>
      <c r="CBS22" s="16"/>
      <c r="CBU22" s="16"/>
      <c r="CBW22" s="16"/>
      <c r="CBY22" s="16"/>
      <c r="CCA22" s="16"/>
      <c r="CCC22" s="16"/>
      <c r="CCE22" s="16"/>
      <c r="CCG22" s="16"/>
      <c r="CCI22" s="16"/>
      <c r="CCK22" s="16"/>
      <c r="CCM22" s="16"/>
      <c r="CCO22" s="16"/>
      <c r="CCQ22" s="16"/>
      <c r="CCS22" s="16"/>
      <c r="CCU22" s="16"/>
      <c r="CCW22" s="16"/>
      <c r="CCY22" s="16"/>
      <c r="CDA22" s="16"/>
      <c r="CDC22" s="16"/>
      <c r="CDE22" s="16"/>
      <c r="CDG22" s="16"/>
      <c r="CDI22" s="16"/>
      <c r="CDK22" s="16"/>
      <c r="CDM22" s="16"/>
      <c r="CDO22" s="16"/>
      <c r="CDQ22" s="16"/>
      <c r="CDS22" s="16"/>
      <c r="CDU22" s="16"/>
      <c r="CDW22" s="16"/>
      <c r="CDY22" s="16"/>
      <c r="CEA22" s="16"/>
      <c r="CEC22" s="16"/>
      <c r="CEE22" s="16"/>
      <c r="CEG22" s="16"/>
      <c r="CEI22" s="16"/>
      <c r="CEK22" s="16"/>
      <c r="CEM22" s="16"/>
      <c r="CEO22" s="16"/>
      <c r="CEQ22" s="16"/>
      <c r="CES22" s="16"/>
      <c r="CEU22" s="16"/>
      <c r="CEW22" s="16"/>
      <c r="CEY22" s="16"/>
      <c r="CFA22" s="16"/>
      <c r="CFC22" s="16"/>
      <c r="CFE22" s="16"/>
      <c r="CFG22" s="16"/>
      <c r="CFI22" s="16"/>
      <c r="CFK22" s="16"/>
      <c r="CFM22" s="16"/>
      <c r="CFO22" s="16"/>
      <c r="CFQ22" s="16"/>
      <c r="CFS22" s="16"/>
      <c r="CFU22" s="16"/>
      <c r="CFW22" s="16"/>
      <c r="CFY22" s="16"/>
      <c r="CGA22" s="16"/>
      <c r="CGC22" s="16"/>
      <c r="CGE22" s="16"/>
      <c r="CGG22" s="16"/>
      <c r="CGI22" s="16"/>
      <c r="CGK22" s="16"/>
      <c r="CGM22" s="16"/>
      <c r="CGO22" s="16"/>
      <c r="CGQ22" s="16"/>
      <c r="CGS22" s="16"/>
      <c r="CGU22" s="16"/>
      <c r="CGW22" s="16"/>
      <c r="CGY22" s="16"/>
      <c r="CHA22" s="16"/>
      <c r="CHC22" s="16"/>
      <c r="CHE22" s="16"/>
      <c r="CHG22" s="16"/>
      <c r="CHI22" s="16"/>
      <c r="CHK22" s="16"/>
      <c r="CHM22" s="16"/>
      <c r="CHO22" s="16"/>
      <c r="CHQ22" s="16"/>
      <c r="CHS22" s="16"/>
      <c r="CHU22" s="16"/>
      <c r="CHW22" s="16"/>
      <c r="CHY22" s="16"/>
      <c r="CIA22" s="16"/>
      <c r="CIC22" s="16"/>
      <c r="CIE22" s="16"/>
      <c r="CIG22" s="16"/>
      <c r="CII22" s="16"/>
      <c r="CIK22" s="16"/>
      <c r="CIM22" s="16"/>
      <c r="CIO22" s="16"/>
      <c r="CIQ22" s="16"/>
      <c r="CIS22" s="16"/>
      <c r="CIU22" s="16"/>
      <c r="CIW22" s="16"/>
      <c r="CIY22" s="16"/>
      <c r="CJA22" s="16"/>
      <c r="CJC22" s="16"/>
      <c r="CJE22" s="16"/>
      <c r="CJG22" s="16"/>
      <c r="CJI22" s="16"/>
      <c r="CJK22" s="16"/>
      <c r="CJM22" s="16"/>
      <c r="CJO22" s="16"/>
      <c r="CJQ22" s="16"/>
      <c r="CJS22" s="16"/>
      <c r="CJU22" s="16"/>
      <c r="CJW22" s="16"/>
      <c r="CJY22" s="16"/>
      <c r="CKA22" s="16"/>
      <c r="CKC22" s="16"/>
      <c r="CKE22" s="16"/>
      <c r="CKG22" s="16"/>
      <c r="CKI22" s="16"/>
      <c r="CKK22" s="16"/>
      <c r="CKM22" s="16"/>
      <c r="CKO22" s="16"/>
      <c r="CKQ22" s="16"/>
      <c r="CKS22" s="16"/>
      <c r="CKU22" s="16"/>
      <c r="CKW22" s="16"/>
      <c r="CKY22" s="16"/>
      <c r="CLA22" s="16"/>
      <c r="CLC22" s="16"/>
      <c r="CLE22" s="16"/>
      <c r="CLG22" s="16"/>
      <c r="CLI22" s="16"/>
      <c r="CLK22" s="16"/>
      <c r="CLM22" s="16"/>
      <c r="CLO22" s="16"/>
      <c r="CLQ22" s="16"/>
      <c r="CLS22" s="16"/>
      <c r="CLU22" s="16"/>
      <c r="CLW22" s="16"/>
      <c r="CLY22" s="16"/>
      <c r="CMA22" s="16"/>
      <c r="CMC22" s="16"/>
      <c r="CME22" s="16"/>
      <c r="CMG22" s="16"/>
      <c r="CMI22" s="16"/>
      <c r="CMK22" s="16"/>
      <c r="CMM22" s="16"/>
      <c r="CMO22" s="16"/>
      <c r="CMQ22" s="16"/>
      <c r="CMS22" s="16"/>
      <c r="CMU22" s="16"/>
      <c r="CMW22" s="16"/>
      <c r="CMY22" s="16"/>
      <c r="CNA22" s="16"/>
      <c r="CNC22" s="16"/>
      <c r="CNE22" s="16"/>
      <c r="CNG22" s="16"/>
      <c r="CNI22" s="16"/>
      <c r="CNK22" s="16"/>
      <c r="CNM22" s="16"/>
      <c r="CNO22" s="16"/>
      <c r="CNQ22" s="16"/>
      <c r="CNS22" s="16"/>
      <c r="CNU22" s="16"/>
      <c r="CNW22" s="16"/>
      <c r="CNY22" s="16"/>
      <c r="COA22" s="16"/>
      <c r="COC22" s="16"/>
      <c r="COE22" s="16"/>
      <c r="COG22" s="16"/>
      <c r="COI22" s="16"/>
      <c r="COK22" s="16"/>
      <c r="COM22" s="16"/>
      <c r="COO22" s="16"/>
      <c r="COQ22" s="16"/>
      <c r="COS22" s="16"/>
      <c r="COU22" s="16"/>
      <c r="COW22" s="16"/>
      <c r="COY22" s="16"/>
      <c r="CPA22" s="16"/>
      <c r="CPC22" s="16"/>
      <c r="CPE22" s="16"/>
      <c r="CPG22" s="16"/>
      <c r="CPI22" s="16"/>
      <c r="CPK22" s="16"/>
      <c r="CPM22" s="16"/>
      <c r="CPO22" s="16"/>
      <c r="CPQ22" s="16"/>
      <c r="CPS22" s="16"/>
      <c r="CPU22" s="16"/>
      <c r="CPW22" s="16"/>
      <c r="CPY22" s="16"/>
      <c r="CQA22" s="16"/>
      <c r="CQC22" s="16"/>
      <c r="CQE22" s="16"/>
      <c r="CQG22" s="16"/>
      <c r="CQI22" s="16"/>
      <c r="CQK22" s="16"/>
      <c r="CQM22" s="16"/>
      <c r="CQO22" s="16"/>
      <c r="CQQ22" s="16"/>
      <c r="CQS22" s="16"/>
      <c r="CQU22" s="16"/>
      <c r="CQW22" s="16"/>
      <c r="CQY22" s="16"/>
      <c r="CRA22" s="16"/>
      <c r="CRC22" s="16"/>
      <c r="CRE22" s="16"/>
      <c r="CRG22" s="16"/>
      <c r="CRI22" s="16"/>
      <c r="CRK22" s="16"/>
      <c r="CRM22" s="16"/>
      <c r="CRO22" s="16"/>
      <c r="CRQ22" s="16"/>
      <c r="CRS22" s="16"/>
      <c r="CRU22" s="16"/>
      <c r="CRW22" s="16"/>
      <c r="CRY22" s="16"/>
      <c r="CSA22" s="16"/>
      <c r="CSC22" s="16"/>
      <c r="CSE22" s="16"/>
      <c r="CSG22" s="16"/>
      <c r="CSI22" s="16"/>
      <c r="CSK22" s="16"/>
      <c r="CSM22" s="16"/>
      <c r="CSO22" s="16"/>
      <c r="CSQ22" s="16"/>
      <c r="CSS22" s="16"/>
      <c r="CSU22" s="16"/>
      <c r="CSW22" s="16"/>
      <c r="CSY22" s="16"/>
      <c r="CTA22" s="16"/>
      <c r="CTC22" s="16"/>
      <c r="CTE22" s="16"/>
      <c r="CTG22" s="16"/>
      <c r="CTI22" s="16"/>
      <c r="CTK22" s="16"/>
      <c r="CTM22" s="16"/>
      <c r="CTO22" s="16"/>
      <c r="CTQ22" s="16"/>
      <c r="CTS22" s="16"/>
      <c r="CTU22" s="16"/>
      <c r="CTW22" s="16"/>
      <c r="CTY22" s="16"/>
      <c r="CUA22" s="16"/>
      <c r="CUC22" s="16"/>
      <c r="CUE22" s="16"/>
      <c r="CUG22" s="16"/>
      <c r="CUI22" s="16"/>
      <c r="CUK22" s="16"/>
      <c r="CUM22" s="16"/>
      <c r="CUO22" s="16"/>
      <c r="CUQ22" s="16"/>
      <c r="CUS22" s="16"/>
      <c r="CUU22" s="16"/>
      <c r="CUW22" s="16"/>
      <c r="CUY22" s="16"/>
      <c r="CVA22" s="16"/>
      <c r="CVC22" s="16"/>
      <c r="CVE22" s="16"/>
      <c r="CVG22" s="16"/>
      <c r="CVI22" s="16"/>
      <c r="CVK22" s="16"/>
      <c r="CVM22" s="16"/>
      <c r="CVO22" s="16"/>
      <c r="CVQ22" s="16"/>
      <c r="CVS22" s="16"/>
      <c r="CVU22" s="16"/>
      <c r="CVW22" s="16"/>
      <c r="CVY22" s="16"/>
      <c r="CWA22" s="16"/>
      <c r="CWC22" s="16"/>
      <c r="CWE22" s="16"/>
      <c r="CWG22" s="16"/>
      <c r="CWI22" s="16"/>
      <c r="CWK22" s="16"/>
      <c r="CWM22" s="16"/>
      <c r="CWO22" s="16"/>
      <c r="CWQ22" s="16"/>
      <c r="CWS22" s="16"/>
      <c r="CWU22" s="16"/>
      <c r="CWW22" s="16"/>
      <c r="CWY22" s="16"/>
      <c r="CXA22" s="16"/>
      <c r="CXC22" s="16"/>
      <c r="CXE22" s="16"/>
      <c r="CXG22" s="16"/>
      <c r="CXI22" s="16"/>
      <c r="CXK22" s="16"/>
      <c r="CXM22" s="16"/>
      <c r="CXO22" s="16"/>
      <c r="CXQ22" s="16"/>
      <c r="CXS22" s="16"/>
      <c r="CXU22" s="16"/>
      <c r="CXW22" s="16"/>
      <c r="CXY22" s="16"/>
      <c r="CYA22" s="16"/>
      <c r="CYC22" s="16"/>
      <c r="CYE22" s="16"/>
      <c r="CYG22" s="16"/>
      <c r="CYI22" s="16"/>
      <c r="CYK22" s="16"/>
      <c r="CYM22" s="16"/>
      <c r="CYO22" s="16"/>
      <c r="CYQ22" s="16"/>
      <c r="CYS22" s="16"/>
      <c r="CYU22" s="16"/>
      <c r="CYW22" s="16"/>
      <c r="CYY22" s="16"/>
      <c r="CZA22" s="16"/>
      <c r="CZC22" s="16"/>
      <c r="CZE22" s="16"/>
      <c r="CZG22" s="16"/>
      <c r="CZI22" s="16"/>
      <c r="CZK22" s="16"/>
      <c r="CZM22" s="16"/>
      <c r="CZO22" s="16"/>
      <c r="CZQ22" s="16"/>
      <c r="CZS22" s="16"/>
      <c r="CZU22" s="16"/>
      <c r="CZW22" s="16"/>
      <c r="CZY22" s="16"/>
      <c r="DAA22" s="16"/>
      <c r="DAC22" s="16"/>
      <c r="DAE22" s="16"/>
      <c r="DAG22" s="16"/>
      <c r="DAI22" s="16"/>
      <c r="DAK22" s="16"/>
      <c r="DAM22" s="16"/>
      <c r="DAO22" s="16"/>
      <c r="DAQ22" s="16"/>
      <c r="DAS22" s="16"/>
      <c r="DAU22" s="16"/>
      <c r="DAW22" s="16"/>
      <c r="DAY22" s="16"/>
      <c r="DBA22" s="16"/>
      <c r="DBC22" s="16"/>
      <c r="DBE22" s="16"/>
      <c r="DBG22" s="16"/>
      <c r="DBI22" s="16"/>
      <c r="DBK22" s="16"/>
      <c r="DBM22" s="16"/>
      <c r="DBO22" s="16"/>
      <c r="DBQ22" s="16"/>
      <c r="DBS22" s="16"/>
      <c r="DBU22" s="16"/>
      <c r="DBW22" s="16"/>
      <c r="DBY22" s="16"/>
      <c r="DCA22" s="16"/>
      <c r="DCC22" s="16"/>
      <c r="DCE22" s="16"/>
      <c r="DCG22" s="16"/>
      <c r="DCI22" s="16"/>
      <c r="DCK22" s="16"/>
      <c r="DCM22" s="16"/>
      <c r="DCO22" s="16"/>
      <c r="DCQ22" s="16"/>
      <c r="DCS22" s="16"/>
      <c r="DCU22" s="16"/>
      <c r="DCW22" s="16"/>
      <c r="DCY22" s="16"/>
      <c r="DDA22" s="16"/>
      <c r="DDC22" s="16"/>
      <c r="DDE22" s="16"/>
      <c r="DDG22" s="16"/>
      <c r="DDI22" s="16"/>
      <c r="DDK22" s="16"/>
      <c r="DDM22" s="16"/>
      <c r="DDO22" s="16"/>
      <c r="DDQ22" s="16"/>
      <c r="DDS22" s="16"/>
      <c r="DDU22" s="16"/>
      <c r="DDW22" s="16"/>
      <c r="DDY22" s="16"/>
      <c r="DEA22" s="16"/>
      <c r="DEC22" s="16"/>
      <c r="DEE22" s="16"/>
      <c r="DEG22" s="16"/>
      <c r="DEI22" s="16"/>
      <c r="DEK22" s="16"/>
      <c r="DEM22" s="16"/>
      <c r="DEO22" s="16"/>
      <c r="DEQ22" s="16"/>
      <c r="DES22" s="16"/>
      <c r="DEU22" s="16"/>
      <c r="DEW22" s="16"/>
      <c r="DEY22" s="16"/>
      <c r="DFA22" s="16"/>
      <c r="DFC22" s="16"/>
      <c r="DFE22" s="16"/>
      <c r="DFG22" s="16"/>
      <c r="DFI22" s="16"/>
      <c r="DFK22" s="16"/>
      <c r="DFM22" s="16"/>
      <c r="DFO22" s="16"/>
      <c r="DFQ22" s="16"/>
      <c r="DFS22" s="16"/>
      <c r="DFU22" s="16"/>
      <c r="DFW22" s="16"/>
      <c r="DFY22" s="16"/>
      <c r="DGA22" s="16"/>
      <c r="DGC22" s="16"/>
      <c r="DGE22" s="16"/>
      <c r="DGG22" s="16"/>
      <c r="DGI22" s="16"/>
      <c r="DGK22" s="16"/>
      <c r="DGM22" s="16"/>
      <c r="DGO22" s="16"/>
      <c r="DGQ22" s="16"/>
      <c r="DGS22" s="16"/>
      <c r="DGU22" s="16"/>
      <c r="DGW22" s="16"/>
      <c r="DGY22" s="16"/>
      <c r="DHA22" s="16"/>
      <c r="DHC22" s="16"/>
      <c r="DHE22" s="16"/>
      <c r="DHG22" s="16"/>
      <c r="DHI22" s="16"/>
      <c r="DHK22" s="16"/>
      <c r="DHM22" s="16"/>
      <c r="DHO22" s="16"/>
      <c r="DHQ22" s="16"/>
      <c r="DHS22" s="16"/>
      <c r="DHU22" s="16"/>
      <c r="DHW22" s="16"/>
      <c r="DHY22" s="16"/>
      <c r="DIA22" s="16"/>
      <c r="DIC22" s="16"/>
      <c r="DIE22" s="16"/>
      <c r="DIG22" s="16"/>
      <c r="DII22" s="16"/>
      <c r="DIK22" s="16"/>
      <c r="DIM22" s="16"/>
      <c r="DIO22" s="16"/>
      <c r="DIQ22" s="16"/>
      <c r="DIS22" s="16"/>
      <c r="DIU22" s="16"/>
      <c r="DIW22" s="16"/>
      <c r="DIY22" s="16"/>
      <c r="DJA22" s="16"/>
      <c r="DJC22" s="16"/>
      <c r="DJE22" s="16"/>
      <c r="DJG22" s="16"/>
      <c r="DJI22" s="16"/>
      <c r="DJK22" s="16"/>
      <c r="DJM22" s="16"/>
      <c r="DJO22" s="16"/>
      <c r="DJQ22" s="16"/>
      <c r="DJS22" s="16"/>
      <c r="DJU22" s="16"/>
      <c r="DJW22" s="16"/>
      <c r="DJY22" s="16"/>
      <c r="DKA22" s="16"/>
      <c r="DKC22" s="16"/>
      <c r="DKE22" s="16"/>
      <c r="DKG22" s="16"/>
      <c r="DKI22" s="16"/>
      <c r="DKK22" s="16"/>
      <c r="DKM22" s="16"/>
      <c r="DKO22" s="16"/>
      <c r="DKQ22" s="16"/>
      <c r="DKS22" s="16"/>
      <c r="DKU22" s="16"/>
      <c r="DKW22" s="16"/>
      <c r="DKY22" s="16"/>
      <c r="DLA22" s="16"/>
      <c r="DLC22" s="16"/>
      <c r="DLE22" s="16"/>
      <c r="DLG22" s="16"/>
      <c r="DLI22" s="16"/>
      <c r="DLK22" s="16"/>
      <c r="DLM22" s="16"/>
      <c r="DLO22" s="16"/>
      <c r="DLQ22" s="16"/>
      <c r="DLS22" s="16"/>
      <c r="DLU22" s="16"/>
      <c r="DLW22" s="16"/>
      <c r="DLY22" s="16"/>
      <c r="DMA22" s="16"/>
      <c r="DMC22" s="16"/>
      <c r="DME22" s="16"/>
      <c r="DMG22" s="16"/>
      <c r="DMI22" s="16"/>
      <c r="DMK22" s="16"/>
      <c r="DMM22" s="16"/>
      <c r="DMO22" s="16"/>
      <c r="DMQ22" s="16"/>
      <c r="DMS22" s="16"/>
      <c r="DMU22" s="16"/>
      <c r="DMW22" s="16"/>
      <c r="DMY22" s="16"/>
      <c r="DNA22" s="16"/>
      <c r="DNC22" s="16"/>
      <c r="DNE22" s="16"/>
      <c r="DNG22" s="16"/>
      <c r="DNI22" s="16"/>
      <c r="DNK22" s="16"/>
      <c r="DNM22" s="16"/>
      <c r="DNO22" s="16"/>
      <c r="DNQ22" s="16"/>
      <c r="DNS22" s="16"/>
      <c r="DNU22" s="16"/>
      <c r="DNW22" s="16"/>
      <c r="DNY22" s="16"/>
      <c r="DOA22" s="16"/>
      <c r="DOC22" s="16"/>
      <c r="DOE22" s="16"/>
      <c r="DOG22" s="16"/>
      <c r="DOI22" s="16"/>
      <c r="DOK22" s="16"/>
      <c r="DOM22" s="16"/>
      <c r="DOO22" s="16"/>
      <c r="DOQ22" s="16"/>
      <c r="DOS22" s="16"/>
      <c r="DOU22" s="16"/>
      <c r="DOW22" s="16"/>
      <c r="DOY22" s="16"/>
      <c r="DPA22" s="16"/>
      <c r="DPC22" s="16"/>
      <c r="DPE22" s="16"/>
      <c r="DPG22" s="16"/>
      <c r="DPI22" s="16"/>
      <c r="DPK22" s="16"/>
      <c r="DPM22" s="16"/>
      <c r="DPO22" s="16"/>
      <c r="DPQ22" s="16"/>
      <c r="DPS22" s="16"/>
      <c r="DPU22" s="16"/>
      <c r="DPW22" s="16"/>
      <c r="DPY22" s="16"/>
      <c r="DQA22" s="16"/>
      <c r="DQC22" s="16"/>
      <c r="DQE22" s="16"/>
      <c r="DQG22" s="16"/>
      <c r="DQI22" s="16"/>
      <c r="DQK22" s="16"/>
      <c r="DQM22" s="16"/>
      <c r="DQO22" s="16"/>
      <c r="DQQ22" s="16"/>
      <c r="DQS22" s="16"/>
      <c r="DQU22" s="16"/>
      <c r="DQW22" s="16"/>
      <c r="DQY22" s="16"/>
      <c r="DRA22" s="16"/>
      <c r="DRC22" s="16"/>
      <c r="DRE22" s="16"/>
      <c r="DRG22" s="16"/>
      <c r="DRI22" s="16"/>
      <c r="DRK22" s="16"/>
      <c r="DRM22" s="16"/>
      <c r="DRO22" s="16"/>
      <c r="DRQ22" s="16"/>
      <c r="DRS22" s="16"/>
      <c r="DRU22" s="16"/>
      <c r="DRW22" s="16"/>
      <c r="DRY22" s="16"/>
      <c r="DSA22" s="16"/>
      <c r="DSC22" s="16"/>
      <c r="DSE22" s="16"/>
      <c r="DSG22" s="16"/>
      <c r="DSI22" s="16"/>
      <c r="DSK22" s="16"/>
      <c r="DSM22" s="16"/>
      <c r="DSO22" s="16"/>
      <c r="DSQ22" s="16"/>
      <c r="DSS22" s="16"/>
      <c r="DSU22" s="16"/>
      <c r="DSW22" s="16"/>
      <c r="DSY22" s="16"/>
      <c r="DTA22" s="16"/>
      <c r="DTC22" s="16"/>
      <c r="DTE22" s="16"/>
      <c r="DTG22" s="16"/>
      <c r="DTI22" s="16"/>
      <c r="DTK22" s="16"/>
      <c r="DTM22" s="16"/>
      <c r="DTO22" s="16"/>
      <c r="DTQ22" s="16"/>
      <c r="DTS22" s="16"/>
      <c r="DTU22" s="16"/>
      <c r="DTW22" s="16"/>
      <c r="DTY22" s="16"/>
      <c r="DUA22" s="16"/>
      <c r="DUC22" s="16"/>
      <c r="DUE22" s="16"/>
      <c r="DUG22" s="16"/>
      <c r="DUI22" s="16"/>
      <c r="DUK22" s="16"/>
      <c r="DUM22" s="16"/>
      <c r="DUO22" s="16"/>
      <c r="DUQ22" s="16"/>
      <c r="DUS22" s="16"/>
      <c r="DUU22" s="16"/>
      <c r="DUW22" s="16"/>
      <c r="DUY22" s="16"/>
      <c r="DVA22" s="16"/>
      <c r="DVC22" s="16"/>
      <c r="DVE22" s="16"/>
      <c r="DVG22" s="16"/>
      <c r="DVI22" s="16"/>
      <c r="DVK22" s="16"/>
      <c r="DVM22" s="16"/>
      <c r="DVO22" s="16"/>
      <c r="DVQ22" s="16"/>
      <c r="DVS22" s="16"/>
      <c r="DVU22" s="16"/>
      <c r="DVW22" s="16"/>
      <c r="DVY22" s="16"/>
      <c r="DWA22" s="16"/>
      <c r="DWC22" s="16"/>
      <c r="DWE22" s="16"/>
      <c r="DWG22" s="16"/>
      <c r="DWI22" s="16"/>
      <c r="DWK22" s="16"/>
      <c r="DWM22" s="16"/>
      <c r="DWO22" s="16"/>
      <c r="DWQ22" s="16"/>
      <c r="DWS22" s="16"/>
      <c r="DWU22" s="16"/>
      <c r="DWW22" s="16"/>
      <c r="DWY22" s="16"/>
      <c r="DXA22" s="16"/>
      <c r="DXC22" s="16"/>
      <c r="DXE22" s="16"/>
      <c r="DXG22" s="16"/>
      <c r="DXI22" s="16"/>
      <c r="DXK22" s="16"/>
      <c r="DXM22" s="16"/>
      <c r="DXO22" s="16"/>
      <c r="DXQ22" s="16"/>
      <c r="DXS22" s="16"/>
      <c r="DXU22" s="16"/>
      <c r="DXW22" s="16"/>
      <c r="DXY22" s="16"/>
      <c r="DYA22" s="16"/>
      <c r="DYC22" s="16"/>
      <c r="DYE22" s="16"/>
      <c r="DYG22" s="16"/>
      <c r="DYI22" s="16"/>
      <c r="DYK22" s="16"/>
      <c r="DYM22" s="16"/>
      <c r="DYO22" s="16"/>
      <c r="DYQ22" s="16"/>
      <c r="DYS22" s="16"/>
      <c r="DYU22" s="16"/>
      <c r="DYW22" s="16"/>
      <c r="DYY22" s="16"/>
      <c r="DZA22" s="16"/>
      <c r="DZC22" s="16"/>
      <c r="DZE22" s="16"/>
      <c r="DZG22" s="16"/>
      <c r="DZI22" s="16"/>
      <c r="DZK22" s="16"/>
      <c r="DZM22" s="16"/>
      <c r="DZO22" s="16"/>
      <c r="DZQ22" s="16"/>
      <c r="DZS22" s="16"/>
      <c r="DZU22" s="16"/>
      <c r="DZW22" s="16"/>
      <c r="DZY22" s="16"/>
      <c r="EAA22" s="16"/>
      <c r="EAC22" s="16"/>
      <c r="EAE22" s="16"/>
      <c r="EAG22" s="16"/>
      <c r="EAI22" s="16"/>
      <c r="EAK22" s="16"/>
      <c r="EAM22" s="16"/>
      <c r="EAO22" s="16"/>
      <c r="EAQ22" s="16"/>
      <c r="EAS22" s="16"/>
      <c r="EAU22" s="16"/>
      <c r="EAW22" s="16"/>
      <c r="EAY22" s="16"/>
      <c r="EBA22" s="16"/>
      <c r="EBC22" s="16"/>
      <c r="EBE22" s="16"/>
      <c r="EBG22" s="16"/>
      <c r="EBI22" s="16"/>
      <c r="EBK22" s="16"/>
      <c r="EBM22" s="16"/>
      <c r="EBO22" s="16"/>
      <c r="EBQ22" s="16"/>
      <c r="EBS22" s="16"/>
      <c r="EBU22" s="16"/>
      <c r="EBW22" s="16"/>
      <c r="EBY22" s="16"/>
      <c r="ECA22" s="16"/>
      <c r="ECC22" s="16"/>
      <c r="ECE22" s="16"/>
      <c r="ECG22" s="16"/>
      <c r="ECI22" s="16"/>
      <c r="ECK22" s="16"/>
      <c r="ECM22" s="16"/>
      <c r="ECO22" s="16"/>
      <c r="ECQ22" s="16"/>
      <c r="ECS22" s="16"/>
      <c r="ECU22" s="16"/>
      <c r="ECW22" s="16"/>
      <c r="ECY22" s="16"/>
      <c r="EDA22" s="16"/>
      <c r="EDC22" s="16"/>
      <c r="EDE22" s="16"/>
      <c r="EDG22" s="16"/>
      <c r="EDI22" s="16"/>
      <c r="EDK22" s="16"/>
      <c r="EDM22" s="16"/>
      <c r="EDO22" s="16"/>
      <c r="EDQ22" s="16"/>
      <c r="EDS22" s="16"/>
      <c r="EDU22" s="16"/>
      <c r="EDW22" s="16"/>
      <c r="EDY22" s="16"/>
      <c r="EEA22" s="16"/>
      <c r="EEC22" s="16"/>
      <c r="EEE22" s="16"/>
      <c r="EEG22" s="16"/>
      <c r="EEI22" s="16"/>
      <c r="EEK22" s="16"/>
      <c r="EEM22" s="16"/>
      <c r="EEO22" s="16"/>
      <c r="EEQ22" s="16"/>
      <c r="EES22" s="16"/>
      <c r="EEU22" s="16"/>
      <c r="EEW22" s="16"/>
      <c r="EEY22" s="16"/>
      <c r="EFA22" s="16"/>
      <c r="EFC22" s="16"/>
      <c r="EFE22" s="16"/>
      <c r="EFG22" s="16"/>
      <c r="EFI22" s="16"/>
      <c r="EFK22" s="16"/>
      <c r="EFM22" s="16"/>
      <c r="EFO22" s="16"/>
      <c r="EFQ22" s="16"/>
      <c r="EFS22" s="16"/>
      <c r="EFU22" s="16"/>
      <c r="EFW22" s="16"/>
      <c r="EFY22" s="16"/>
      <c r="EGA22" s="16"/>
      <c r="EGC22" s="16"/>
      <c r="EGE22" s="16"/>
      <c r="EGG22" s="16"/>
      <c r="EGI22" s="16"/>
      <c r="EGK22" s="16"/>
      <c r="EGM22" s="16"/>
      <c r="EGO22" s="16"/>
      <c r="EGQ22" s="16"/>
      <c r="EGS22" s="16"/>
      <c r="EGU22" s="16"/>
      <c r="EGW22" s="16"/>
      <c r="EGY22" s="16"/>
      <c r="EHA22" s="16"/>
      <c r="EHC22" s="16"/>
      <c r="EHE22" s="16"/>
      <c r="EHG22" s="16"/>
      <c r="EHI22" s="16"/>
      <c r="EHK22" s="16"/>
      <c r="EHM22" s="16"/>
      <c r="EHO22" s="16"/>
      <c r="EHQ22" s="16"/>
      <c r="EHS22" s="16"/>
      <c r="EHU22" s="16"/>
      <c r="EHW22" s="16"/>
      <c r="EHY22" s="16"/>
      <c r="EIA22" s="16"/>
      <c r="EIC22" s="16"/>
      <c r="EIE22" s="16"/>
      <c r="EIG22" s="16"/>
      <c r="EII22" s="16"/>
      <c r="EIK22" s="16"/>
      <c r="EIM22" s="16"/>
      <c r="EIO22" s="16"/>
      <c r="EIQ22" s="16"/>
      <c r="EIS22" s="16"/>
      <c r="EIU22" s="16"/>
      <c r="EIW22" s="16"/>
      <c r="EIY22" s="16"/>
      <c r="EJA22" s="16"/>
      <c r="EJC22" s="16"/>
      <c r="EJE22" s="16"/>
      <c r="EJG22" s="16"/>
      <c r="EJI22" s="16"/>
      <c r="EJK22" s="16"/>
      <c r="EJM22" s="16"/>
      <c r="EJO22" s="16"/>
      <c r="EJQ22" s="16"/>
      <c r="EJS22" s="16"/>
      <c r="EJU22" s="16"/>
      <c r="EJW22" s="16"/>
      <c r="EJY22" s="16"/>
      <c r="EKA22" s="16"/>
      <c r="EKC22" s="16"/>
      <c r="EKE22" s="16"/>
      <c r="EKG22" s="16"/>
      <c r="EKI22" s="16"/>
      <c r="EKK22" s="16"/>
      <c r="EKM22" s="16"/>
      <c r="EKO22" s="16"/>
      <c r="EKQ22" s="16"/>
      <c r="EKS22" s="16"/>
      <c r="EKU22" s="16"/>
      <c r="EKW22" s="16"/>
      <c r="EKY22" s="16"/>
      <c r="ELA22" s="16"/>
      <c r="ELC22" s="16"/>
      <c r="ELE22" s="16"/>
      <c r="ELG22" s="16"/>
      <c r="ELI22" s="16"/>
      <c r="ELK22" s="16"/>
      <c r="ELM22" s="16"/>
      <c r="ELO22" s="16"/>
      <c r="ELQ22" s="16"/>
      <c r="ELS22" s="16"/>
      <c r="ELU22" s="16"/>
      <c r="ELW22" s="16"/>
      <c r="ELY22" s="16"/>
      <c r="EMA22" s="16"/>
      <c r="EMC22" s="16"/>
      <c r="EME22" s="16"/>
      <c r="EMG22" s="16"/>
      <c r="EMI22" s="16"/>
      <c r="EMK22" s="16"/>
      <c r="EMM22" s="16"/>
      <c r="EMO22" s="16"/>
      <c r="EMQ22" s="16"/>
      <c r="EMS22" s="16"/>
      <c r="EMU22" s="16"/>
      <c r="EMW22" s="16"/>
      <c r="EMY22" s="16"/>
      <c r="ENA22" s="16"/>
      <c r="ENC22" s="16"/>
      <c r="ENE22" s="16"/>
      <c r="ENG22" s="16"/>
      <c r="ENI22" s="16"/>
      <c r="ENK22" s="16"/>
      <c r="ENM22" s="16"/>
      <c r="ENO22" s="16"/>
      <c r="ENQ22" s="16"/>
      <c r="ENS22" s="16"/>
      <c r="ENU22" s="16"/>
      <c r="ENW22" s="16"/>
      <c r="ENY22" s="16"/>
      <c r="EOA22" s="16"/>
      <c r="EOC22" s="16"/>
      <c r="EOE22" s="16"/>
      <c r="EOG22" s="16"/>
      <c r="EOI22" s="16"/>
      <c r="EOK22" s="16"/>
      <c r="EOM22" s="16"/>
      <c r="EOO22" s="16"/>
      <c r="EOQ22" s="16"/>
      <c r="EOS22" s="16"/>
      <c r="EOU22" s="16"/>
      <c r="EOW22" s="16"/>
      <c r="EOY22" s="16"/>
      <c r="EPA22" s="16"/>
      <c r="EPC22" s="16"/>
      <c r="EPE22" s="16"/>
      <c r="EPG22" s="16"/>
      <c r="EPI22" s="16"/>
      <c r="EPK22" s="16"/>
      <c r="EPM22" s="16"/>
      <c r="EPO22" s="16"/>
      <c r="EPQ22" s="16"/>
      <c r="EPS22" s="16"/>
      <c r="EPU22" s="16"/>
      <c r="EPW22" s="16"/>
      <c r="EPY22" s="16"/>
      <c r="EQA22" s="16"/>
      <c r="EQC22" s="16"/>
      <c r="EQE22" s="16"/>
      <c r="EQG22" s="16"/>
      <c r="EQI22" s="16"/>
      <c r="EQK22" s="16"/>
      <c r="EQM22" s="16"/>
      <c r="EQO22" s="16"/>
      <c r="EQQ22" s="16"/>
      <c r="EQS22" s="16"/>
      <c r="EQU22" s="16"/>
      <c r="EQW22" s="16"/>
      <c r="EQY22" s="16"/>
      <c r="ERA22" s="16"/>
      <c r="ERC22" s="16"/>
      <c r="ERE22" s="16"/>
      <c r="ERG22" s="16"/>
      <c r="ERI22" s="16"/>
      <c r="ERK22" s="16"/>
      <c r="ERM22" s="16"/>
      <c r="ERO22" s="16"/>
      <c r="ERQ22" s="16"/>
      <c r="ERS22" s="16"/>
      <c r="ERU22" s="16"/>
      <c r="ERW22" s="16"/>
      <c r="ERY22" s="16"/>
      <c r="ESA22" s="16"/>
      <c r="ESC22" s="16"/>
      <c r="ESE22" s="16"/>
      <c r="ESG22" s="16"/>
      <c r="ESI22" s="16"/>
      <c r="ESK22" s="16"/>
      <c r="ESM22" s="16"/>
      <c r="ESO22" s="16"/>
      <c r="ESQ22" s="16"/>
      <c r="ESS22" s="16"/>
      <c r="ESU22" s="16"/>
      <c r="ESW22" s="16"/>
      <c r="ESY22" s="16"/>
      <c r="ETA22" s="16"/>
      <c r="ETC22" s="16"/>
      <c r="ETE22" s="16"/>
      <c r="ETG22" s="16"/>
      <c r="ETI22" s="16"/>
      <c r="ETK22" s="16"/>
      <c r="ETM22" s="16"/>
      <c r="ETO22" s="16"/>
      <c r="ETQ22" s="16"/>
      <c r="ETS22" s="16"/>
      <c r="ETU22" s="16"/>
      <c r="ETW22" s="16"/>
      <c r="ETY22" s="16"/>
      <c r="EUA22" s="16"/>
      <c r="EUC22" s="16"/>
      <c r="EUE22" s="16"/>
      <c r="EUG22" s="16"/>
      <c r="EUI22" s="16"/>
      <c r="EUK22" s="16"/>
      <c r="EUM22" s="16"/>
      <c r="EUO22" s="16"/>
      <c r="EUQ22" s="16"/>
      <c r="EUS22" s="16"/>
      <c r="EUU22" s="16"/>
      <c r="EUW22" s="16"/>
      <c r="EUY22" s="16"/>
      <c r="EVA22" s="16"/>
      <c r="EVC22" s="16"/>
      <c r="EVE22" s="16"/>
      <c r="EVG22" s="16"/>
      <c r="EVI22" s="16"/>
      <c r="EVK22" s="16"/>
      <c r="EVM22" s="16"/>
      <c r="EVO22" s="16"/>
      <c r="EVQ22" s="16"/>
      <c r="EVS22" s="16"/>
      <c r="EVU22" s="16"/>
      <c r="EVW22" s="16"/>
      <c r="EVY22" s="16"/>
      <c r="EWA22" s="16"/>
      <c r="EWC22" s="16"/>
      <c r="EWE22" s="16"/>
      <c r="EWG22" s="16"/>
      <c r="EWI22" s="16"/>
      <c r="EWK22" s="16"/>
      <c r="EWM22" s="16"/>
      <c r="EWO22" s="16"/>
      <c r="EWQ22" s="16"/>
      <c r="EWS22" s="16"/>
      <c r="EWU22" s="16"/>
      <c r="EWW22" s="16"/>
      <c r="EWY22" s="16"/>
      <c r="EXA22" s="16"/>
      <c r="EXC22" s="16"/>
      <c r="EXE22" s="16"/>
      <c r="EXG22" s="16"/>
      <c r="EXI22" s="16"/>
      <c r="EXK22" s="16"/>
      <c r="EXM22" s="16"/>
      <c r="EXO22" s="16"/>
      <c r="EXQ22" s="16"/>
      <c r="EXS22" s="16"/>
      <c r="EXU22" s="16"/>
      <c r="EXW22" s="16"/>
      <c r="EXY22" s="16"/>
      <c r="EYA22" s="16"/>
      <c r="EYC22" s="16"/>
      <c r="EYE22" s="16"/>
      <c r="EYG22" s="16"/>
      <c r="EYI22" s="16"/>
      <c r="EYK22" s="16"/>
      <c r="EYM22" s="16"/>
      <c r="EYO22" s="16"/>
      <c r="EYQ22" s="16"/>
      <c r="EYS22" s="16"/>
      <c r="EYU22" s="16"/>
      <c r="EYW22" s="16"/>
      <c r="EYY22" s="16"/>
      <c r="EZA22" s="16"/>
      <c r="EZC22" s="16"/>
      <c r="EZE22" s="16"/>
      <c r="EZG22" s="16"/>
      <c r="EZI22" s="16"/>
      <c r="EZK22" s="16"/>
      <c r="EZM22" s="16"/>
      <c r="EZO22" s="16"/>
      <c r="EZQ22" s="16"/>
      <c r="EZS22" s="16"/>
      <c r="EZU22" s="16"/>
      <c r="EZW22" s="16"/>
      <c r="EZY22" s="16"/>
      <c r="FAA22" s="16"/>
      <c r="FAC22" s="16"/>
      <c r="FAE22" s="16"/>
      <c r="FAG22" s="16"/>
      <c r="FAI22" s="16"/>
      <c r="FAK22" s="16"/>
      <c r="FAM22" s="16"/>
      <c r="FAO22" s="16"/>
      <c r="FAQ22" s="16"/>
      <c r="FAS22" s="16"/>
      <c r="FAU22" s="16"/>
      <c r="FAW22" s="16"/>
      <c r="FAY22" s="16"/>
      <c r="FBA22" s="16"/>
      <c r="FBC22" s="16"/>
      <c r="FBE22" s="16"/>
      <c r="FBG22" s="16"/>
      <c r="FBI22" s="16"/>
      <c r="FBK22" s="16"/>
      <c r="FBM22" s="16"/>
      <c r="FBO22" s="16"/>
      <c r="FBQ22" s="16"/>
      <c r="FBS22" s="16"/>
      <c r="FBU22" s="16"/>
      <c r="FBW22" s="16"/>
      <c r="FBY22" s="16"/>
      <c r="FCA22" s="16"/>
      <c r="FCC22" s="16"/>
      <c r="FCE22" s="16"/>
      <c r="FCG22" s="16"/>
      <c r="FCI22" s="16"/>
      <c r="FCK22" s="16"/>
      <c r="FCM22" s="16"/>
      <c r="FCO22" s="16"/>
      <c r="FCQ22" s="16"/>
      <c r="FCS22" s="16"/>
      <c r="FCU22" s="16"/>
      <c r="FCW22" s="16"/>
      <c r="FCY22" s="16"/>
      <c r="FDA22" s="16"/>
      <c r="FDC22" s="16"/>
      <c r="FDE22" s="16"/>
      <c r="FDG22" s="16"/>
      <c r="FDI22" s="16"/>
      <c r="FDK22" s="16"/>
      <c r="FDM22" s="16"/>
      <c r="FDO22" s="16"/>
      <c r="FDQ22" s="16"/>
      <c r="FDS22" s="16"/>
      <c r="FDU22" s="16"/>
      <c r="FDW22" s="16"/>
      <c r="FDY22" s="16"/>
      <c r="FEA22" s="16"/>
      <c r="FEC22" s="16"/>
      <c r="FEE22" s="16"/>
      <c r="FEG22" s="16"/>
      <c r="FEI22" s="16"/>
      <c r="FEK22" s="16"/>
      <c r="FEM22" s="16"/>
      <c r="FEO22" s="16"/>
      <c r="FEQ22" s="16"/>
      <c r="FES22" s="16"/>
      <c r="FEU22" s="16"/>
      <c r="FEW22" s="16"/>
      <c r="FEY22" s="16"/>
      <c r="FFA22" s="16"/>
      <c r="FFC22" s="16"/>
      <c r="FFE22" s="16"/>
      <c r="FFG22" s="16"/>
      <c r="FFI22" s="16"/>
      <c r="FFK22" s="16"/>
      <c r="FFM22" s="16"/>
      <c r="FFO22" s="16"/>
      <c r="FFQ22" s="16"/>
      <c r="FFS22" s="16"/>
      <c r="FFU22" s="16"/>
      <c r="FFW22" s="16"/>
      <c r="FFY22" s="16"/>
      <c r="FGA22" s="16"/>
      <c r="FGC22" s="16"/>
      <c r="FGE22" s="16"/>
      <c r="FGG22" s="16"/>
      <c r="FGI22" s="16"/>
      <c r="FGK22" s="16"/>
      <c r="FGM22" s="16"/>
      <c r="FGO22" s="16"/>
      <c r="FGQ22" s="16"/>
      <c r="FGS22" s="16"/>
      <c r="FGU22" s="16"/>
      <c r="FGW22" s="16"/>
      <c r="FGY22" s="16"/>
      <c r="FHA22" s="16"/>
      <c r="FHC22" s="16"/>
      <c r="FHE22" s="16"/>
      <c r="FHG22" s="16"/>
      <c r="FHI22" s="16"/>
      <c r="FHK22" s="16"/>
      <c r="FHM22" s="16"/>
      <c r="FHO22" s="16"/>
      <c r="FHQ22" s="16"/>
      <c r="FHS22" s="16"/>
      <c r="FHU22" s="16"/>
      <c r="FHW22" s="16"/>
      <c r="FHY22" s="16"/>
      <c r="FIA22" s="16"/>
      <c r="FIC22" s="16"/>
      <c r="FIE22" s="16"/>
      <c r="FIG22" s="16"/>
      <c r="FII22" s="16"/>
      <c r="FIK22" s="16"/>
      <c r="FIM22" s="16"/>
      <c r="FIO22" s="16"/>
      <c r="FIQ22" s="16"/>
      <c r="FIS22" s="16"/>
      <c r="FIU22" s="16"/>
      <c r="FIW22" s="16"/>
      <c r="FIY22" s="16"/>
      <c r="FJA22" s="16"/>
      <c r="FJC22" s="16"/>
      <c r="FJE22" s="16"/>
      <c r="FJG22" s="16"/>
      <c r="FJI22" s="16"/>
      <c r="FJK22" s="16"/>
      <c r="FJM22" s="16"/>
      <c r="FJO22" s="16"/>
      <c r="FJQ22" s="16"/>
      <c r="FJS22" s="16"/>
      <c r="FJU22" s="16"/>
      <c r="FJW22" s="16"/>
      <c r="FJY22" s="16"/>
      <c r="FKA22" s="16"/>
      <c r="FKC22" s="16"/>
      <c r="FKE22" s="16"/>
      <c r="FKG22" s="16"/>
      <c r="FKI22" s="16"/>
      <c r="FKK22" s="16"/>
      <c r="FKM22" s="16"/>
      <c r="FKO22" s="16"/>
      <c r="FKQ22" s="16"/>
      <c r="FKS22" s="16"/>
      <c r="FKU22" s="16"/>
      <c r="FKW22" s="16"/>
      <c r="FKY22" s="16"/>
      <c r="FLA22" s="16"/>
      <c r="FLC22" s="16"/>
      <c r="FLE22" s="16"/>
      <c r="FLG22" s="16"/>
      <c r="FLI22" s="16"/>
      <c r="FLK22" s="16"/>
      <c r="FLM22" s="16"/>
      <c r="FLO22" s="16"/>
      <c r="FLQ22" s="16"/>
      <c r="FLS22" s="16"/>
      <c r="FLU22" s="16"/>
      <c r="FLW22" s="16"/>
      <c r="FLY22" s="16"/>
      <c r="FMA22" s="16"/>
      <c r="FMC22" s="16"/>
      <c r="FME22" s="16"/>
      <c r="FMG22" s="16"/>
      <c r="FMI22" s="16"/>
      <c r="FMK22" s="16"/>
      <c r="FMM22" s="16"/>
      <c r="FMO22" s="16"/>
      <c r="FMQ22" s="16"/>
      <c r="FMS22" s="16"/>
      <c r="FMU22" s="16"/>
      <c r="FMW22" s="16"/>
      <c r="FMY22" s="16"/>
      <c r="FNA22" s="16"/>
      <c r="FNC22" s="16"/>
      <c r="FNE22" s="16"/>
      <c r="FNG22" s="16"/>
      <c r="FNI22" s="16"/>
      <c r="FNK22" s="16"/>
      <c r="FNM22" s="16"/>
      <c r="FNO22" s="16"/>
      <c r="FNQ22" s="16"/>
      <c r="FNS22" s="16"/>
      <c r="FNU22" s="16"/>
      <c r="FNW22" s="16"/>
      <c r="FNY22" s="16"/>
      <c r="FOA22" s="16"/>
      <c r="FOC22" s="16"/>
      <c r="FOE22" s="16"/>
      <c r="FOG22" s="16"/>
      <c r="FOI22" s="16"/>
      <c r="FOK22" s="16"/>
      <c r="FOM22" s="16"/>
      <c r="FOO22" s="16"/>
      <c r="FOQ22" s="16"/>
      <c r="FOS22" s="16"/>
      <c r="FOU22" s="16"/>
      <c r="FOW22" s="16"/>
      <c r="FOY22" s="16"/>
      <c r="FPA22" s="16"/>
      <c r="FPC22" s="16"/>
      <c r="FPE22" s="16"/>
      <c r="FPG22" s="16"/>
      <c r="FPI22" s="16"/>
      <c r="FPK22" s="16"/>
      <c r="FPM22" s="16"/>
      <c r="FPO22" s="16"/>
      <c r="FPQ22" s="16"/>
      <c r="FPS22" s="16"/>
      <c r="FPU22" s="16"/>
      <c r="FPW22" s="16"/>
      <c r="FPY22" s="16"/>
      <c r="FQA22" s="16"/>
      <c r="FQC22" s="16"/>
      <c r="FQE22" s="16"/>
      <c r="FQG22" s="16"/>
      <c r="FQI22" s="16"/>
      <c r="FQK22" s="16"/>
      <c r="FQM22" s="16"/>
      <c r="FQO22" s="16"/>
      <c r="FQQ22" s="16"/>
      <c r="FQS22" s="16"/>
      <c r="FQU22" s="16"/>
      <c r="FQW22" s="16"/>
      <c r="FQY22" s="16"/>
      <c r="FRA22" s="16"/>
      <c r="FRC22" s="16"/>
      <c r="FRE22" s="16"/>
      <c r="FRG22" s="16"/>
      <c r="FRI22" s="16"/>
      <c r="FRK22" s="16"/>
      <c r="FRM22" s="16"/>
      <c r="FRO22" s="16"/>
      <c r="FRQ22" s="16"/>
      <c r="FRS22" s="16"/>
      <c r="FRU22" s="16"/>
      <c r="FRW22" s="16"/>
      <c r="FRY22" s="16"/>
      <c r="FSA22" s="16"/>
      <c r="FSC22" s="16"/>
      <c r="FSE22" s="16"/>
      <c r="FSG22" s="16"/>
      <c r="FSI22" s="16"/>
      <c r="FSK22" s="16"/>
      <c r="FSM22" s="16"/>
      <c r="FSO22" s="16"/>
      <c r="FSQ22" s="16"/>
      <c r="FSS22" s="16"/>
      <c r="FSU22" s="16"/>
      <c r="FSW22" s="16"/>
      <c r="FSY22" s="16"/>
      <c r="FTA22" s="16"/>
      <c r="FTC22" s="16"/>
      <c r="FTE22" s="16"/>
      <c r="FTG22" s="16"/>
      <c r="FTI22" s="16"/>
      <c r="FTK22" s="16"/>
      <c r="FTM22" s="16"/>
      <c r="FTO22" s="16"/>
      <c r="FTQ22" s="16"/>
      <c r="FTS22" s="16"/>
      <c r="FTU22" s="16"/>
      <c r="FTW22" s="16"/>
      <c r="FTY22" s="16"/>
      <c r="FUA22" s="16"/>
      <c r="FUC22" s="16"/>
      <c r="FUE22" s="16"/>
      <c r="FUG22" s="16"/>
      <c r="FUI22" s="16"/>
      <c r="FUK22" s="16"/>
      <c r="FUM22" s="16"/>
      <c r="FUO22" s="16"/>
      <c r="FUQ22" s="16"/>
      <c r="FUS22" s="16"/>
      <c r="FUU22" s="16"/>
      <c r="FUW22" s="16"/>
      <c r="FUY22" s="16"/>
      <c r="FVA22" s="16"/>
      <c r="FVC22" s="16"/>
      <c r="FVE22" s="16"/>
      <c r="FVG22" s="16"/>
      <c r="FVI22" s="16"/>
      <c r="FVK22" s="16"/>
      <c r="FVM22" s="16"/>
      <c r="FVO22" s="16"/>
      <c r="FVQ22" s="16"/>
      <c r="FVS22" s="16"/>
      <c r="FVU22" s="16"/>
      <c r="FVW22" s="16"/>
      <c r="FVY22" s="16"/>
      <c r="FWA22" s="16"/>
      <c r="FWC22" s="16"/>
      <c r="FWE22" s="16"/>
      <c r="FWG22" s="16"/>
      <c r="FWI22" s="16"/>
      <c r="FWK22" s="16"/>
      <c r="FWM22" s="16"/>
      <c r="FWO22" s="16"/>
      <c r="FWQ22" s="16"/>
      <c r="FWS22" s="16"/>
      <c r="FWU22" s="16"/>
      <c r="FWW22" s="16"/>
      <c r="FWY22" s="16"/>
      <c r="FXA22" s="16"/>
      <c r="FXC22" s="16"/>
      <c r="FXE22" s="16"/>
      <c r="FXG22" s="16"/>
      <c r="FXI22" s="16"/>
      <c r="FXK22" s="16"/>
      <c r="FXM22" s="16"/>
      <c r="FXO22" s="16"/>
      <c r="FXQ22" s="16"/>
      <c r="FXS22" s="16"/>
      <c r="FXU22" s="16"/>
      <c r="FXW22" s="16"/>
      <c r="FXY22" s="16"/>
      <c r="FYA22" s="16"/>
      <c r="FYC22" s="16"/>
      <c r="FYE22" s="16"/>
      <c r="FYG22" s="16"/>
      <c r="FYI22" s="16"/>
      <c r="FYK22" s="16"/>
      <c r="FYM22" s="16"/>
      <c r="FYO22" s="16"/>
      <c r="FYQ22" s="16"/>
      <c r="FYS22" s="16"/>
      <c r="FYU22" s="16"/>
      <c r="FYW22" s="16"/>
      <c r="FYY22" s="16"/>
      <c r="FZA22" s="16"/>
      <c r="FZC22" s="16"/>
      <c r="FZE22" s="16"/>
      <c r="FZG22" s="16"/>
      <c r="FZI22" s="16"/>
      <c r="FZK22" s="16"/>
      <c r="FZM22" s="16"/>
      <c r="FZO22" s="16"/>
      <c r="FZQ22" s="16"/>
      <c r="FZS22" s="16"/>
      <c r="FZU22" s="16"/>
      <c r="FZW22" s="16"/>
      <c r="FZY22" s="16"/>
      <c r="GAA22" s="16"/>
      <c r="GAC22" s="16"/>
      <c r="GAE22" s="16"/>
      <c r="GAG22" s="16"/>
      <c r="GAI22" s="16"/>
      <c r="GAK22" s="16"/>
      <c r="GAM22" s="16"/>
      <c r="GAO22" s="16"/>
      <c r="GAQ22" s="16"/>
      <c r="GAS22" s="16"/>
      <c r="GAU22" s="16"/>
      <c r="GAW22" s="16"/>
      <c r="GAY22" s="16"/>
      <c r="GBA22" s="16"/>
      <c r="GBC22" s="16"/>
      <c r="GBE22" s="16"/>
      <c r="GBG22" s="16"/>
      <c r="GBI22" s="16"/>
      <c r="GBK22" s="16"/>
      <c r="GBM22" s="16"/>
      <c r="GBO22" s="16"/>
      <c r="GBQ22" s="16"/>
      <c r="GBS22" s="16"/>
      <c r="GBU22" s="16"/>
      <c r="GBW22" s="16"/>
      <c r="GBY22" s="16"/>
      <c r="GCA22" s="16"/>
      <c r="GCC22" s="16"/>
      <c r="GCE22" s="16"/>
      <c r="GCG22" s="16"/>
      <c r="GCI22" s="16"/>
      <c r="GCK22" s="16"/>
      <c r="GCM22" s="16"/>
      <c r="GCO22" s="16"/>
      <c r="GCQ22" s="16"/>
      <c r="GCS22" s="16"/>
      <c r="GCU22" s="16"/>
      <c r="GCW22" s="16"/>
      <c r="GCY22" s="16"/>
      <c r="GDA22" s="16"/>
      <c r="GDC22" s="16"/>
      <c r="GDE22" s="16"/>
      <c r="GDG22" s="16"/>
      <c r="GDI22" s="16"/>
      <c r="GDK22" s="16"/>
      <c r="GDM22" s="16"/>
      <c r="GDO22" s="16"/>
      <c r="GDQ22" s="16"/>
      <c r="GDS22" s="16"/>
      <c r="GDU22" s="16"/>
      <c r="GDW22" s="16"/>
      <c r="GDY22" s="16"/>
      <c r="GEA22" s="16"/>
      <c r="GEC22" s="16"/>
      <c r="GEE22" s="16"/>
      <c r="GEG22" s="16"/>
      <c r="GEI22" s="16"/>
      <c r="GEK22" s="16"/>
      <c r="GEM22" s="16"/>
      <c r="GEO22" s="16"/>
      <c r="GEQ22" s="16"/>
      <c r="GES22" s="16"/>
      <c r="GEU22" s="16"/>
      <c r="GEW22" s="16"/>
      <c r="GEY22" s="16"/>
      <c r="GFA22" s="16"/>
      <c r="GFC22" s="16"/>
      <c r="GFE22" s="16"/>
      <c r="GFG22" s="16"/>
      <c r="GFI22" s="16"/>
      <c r="GFK22" s="16"/>
      <c r="GFM22" s="16"/>
      <c r="GFO22" s="16"/>
      <c r="GFQ22" s="16"/>
      <c r="GFS22" s="16"/>
      <c r="GFU22" s="16"/>
      <c r="GFW22" s="16"/>
      <c r="GFY22" s="16"/>
      <c r="GGA22" s="16"/>
      <c r="GGC22" s="16"/>
      <c r="GGE22" s="16"/>
      <c r="GGG22" s="16"/>
      <c r="GGI22" s="16"/>
      <c r="GGK22" s="16"/>
      <c r="GGM22" s="16"/>
      <c r="GGO22" s="16"/>
      <c r="GGQ22" s="16"/>
      <c r="GGS22" s="16"/>
      <c r="GGU22" s="16"/>
      <c r="GGW22" s="16"/>
      <c r="GGY22" s="16"/>
      <c r="GHA22" s="16"/>
      <c r="GHC22" s="16"/>
      <c r="GHE22" s="16"/>
      <c r="GHG22" s="16"/>
      <c r="GHI22" s="16"/>
      <c r="GHK22" s="16"/>
      <c r="GHM22" s="16"/>
      <c r="GHO22" s="16"/>
      <c r="GHQ22" s="16"/>
      <c r="GHS22" s="16"/>
      <c r="GHU22" s="16"/>
      <c r="GHW22" s="16"/>
      <c r="GHY22" s="16"/>
      <c r="GIA22" s="16"/>
      <c r="GIC22" s="16"/>
      <c r="GIE22" s="16"/>
      <c r="GIG22" s="16"/>
      <c r="GII22" s="16"/>
      <c r="GIK22" s="16"/>
      <c r="GIM22" s="16"/>
      <c r="GIO22" s="16"/>
      <c r="GIQ22" s="16"/>
      <c r="GIS22" s="16"/>
      <c r="GIU22" s="16"/>
      <c r="GIW22" s="16"/>
      <c r="GIY22" s="16"/>
      <c r="GJA22" s="16"/>
      <c r="GJC22" s="16"/>
      <c r="GJE22" s="16"/>
      <c r="GJG22" s="16"/>
      <c r="GJI22" s="16"/>
      <c r="GJK22" s="16"/>
      <c r="GJM22" s="16"/>
      <c r="GJO22" s="16"/>
      <c r="GJQ22" s="16"/>
      <c r="GJS22" s="16"/>
      <c r="GJU22" s="16"/>
      <c r="GJW22" s="16"/>
      <c r="GJY22" s="16"/>
      <c r="GKA22" s="16"/>
      <c r="GKC22" s="16"/>
      <c r="GKE22" s="16"/>
      <c r="GKG22" s="16"/>
      <c r="GKI22" s="16"/>
      <c r="GKK22" s="16"/>
      <c r="GKM22" s="16"/>
      <c r="GKO22" s="16"/>
      <c r="GKQ22" s="16"/>
      <c r="GKS22" s="16"/>
      <c r="GKU22" s="16"/>
      <c r="GKW22" s="16"/>
      <c r="GKY22" s="16"/>
      <c r="GLA22" s="16"/>
      <c r="GLC22" s="16"/>
      <c r="GLE22" s="16"/>
      <c r="GLG22" s="16"/>
      <c r="GLI22" s="16"/>
      <c r="GLK22" s="16"/>
      <c r="GLM22" s="16"/>
      <c r="GLO22" s="16"/>
      <c r="GLQ22" s="16"/>
      <c r="GLS22" s="16"/>
      <c r="GLU22" s="16"/>
      <c r="GLW22" s="16"/>
      <c r="GLY22" s="16"/>
      <c r="GMA22" s="16"/>
      <c r="GMC22" s="16"/>
      <c r="GME22" s="16"/>
      <c r="GMG22" s="16"/>
      <c r="GMI22" s="16"/>
      <c r="GMK22" s="16"/>
      <c r="GMM22" s="16"/>
      <c r="GMO22" s="16"/>
      <c r="GMQ22" s="16"/>
      <c r="GMS22" s="16"/>
      <c r="GMU22" s="16"/>
      <c r="GMW22" s="16"/>
      <c r="GMY22" s="16"/>
      <c r="GNA22" s="16"/>
      <c r="GNC22" s="16"/>
      <c r="GNE22" s="16"/>
      <c r="GNG22" s="16"/>
      <c r="GNI22" s="16"/>
      <c r="GNK22" s="16"/>
      <c r="GNM22" s="16"/>
      <c r="GNO22" s="16"/>
      <c r="GNQ22" s="16"/>
      <c r="GNS22" s="16"/>
      <c r="GNU22" s="16"/>
      <c r="GNW22" s="16"/>
      <c r="GNY22" s="16"/>
      <c r="GOA22" s="16"/>
      <c r="GOC22" s="16"/>
      <c r="GOE22" s="16"/>
      <c r="GOG22" s="16"/>
      <c r="GOI22" s="16"/>
      <c r="GOK22" s="16"/>
      <c r="GOM22" s="16"/>
      <c r="GOO22" s="16"/>
      <c r="GOQ22" s="16"/>
      <c r="GOS22" s="16"/>
      <c r="GOU22" s="16"/>
      <c r="GOW22" s="16"/>
      <c r="GOY22" s="16"/>
      <c r="GPA22" s="16"/>
      <c r="GPC22" s="16"/>
      <c r="GPE22" s="16"/>
      <c r="GPG22" s="16"/>
      <c r="GPI22" s="16"/>
      <c r="GPK22" s="16"/>
      <c r="GPM22" s="16"/>
      <c r="GPO22" s="16"/>
      <c r="GPQ22" s="16"/>
      <c r="GPS22" s="16"/>
      <c r="GPU22" s="16"/>
      <c r="GPW22" s="16"/>
      <c r="GPY22" s="16"/>
      <c r="GQA22" s="16"/>
      <c r="GQC22" s="16"/>
      <c r="GQE22" s="16"/>
      <c r="GQG22" s="16"/>
      <c r="GQI22" s="16"/>
      <c r="GQK22" s="16"/>
      <c r="GQM22" s="16"/>
      <c r="GQO22" s="16"/>
      <c r="GQQ22" s="16"/>
      <c r="GQS22" s="16"/>
      <c r="GQU22" s="16"/>
      <c r="GQW22" s="16"/>
      <c r="GQY22" s="16"/>
      <c r="GRA22" s="16"/>
      <c r="GRC22" s="16"/>
      <c r="GRE22" s="16"/>
      <c r="GRG22" s="16"/>
      <c r="GRI22" s="16"/>
      <c r="GRK22" s="16"/>
      <c r="GRM22" s="16"/>
      <c r="GRO22" s="16"/>
      <c r="GRQ22" s="16"/>
      <c r="GRS22" s="16"/>
      <c r="GRU22" s="16"/>
      <c r="GRW22" s="16"/>
      <c r="GRY22" s="16"/>
      <c r="GSA22" s="16"/>
      <c r="GSC22" s="16"/>
      <c r="GSE22" s="16"/>
      <c r="GSG22" s="16"/>
      <c r="GSI22" s="16"/>
      <c r="GSK22" s="16"/>
      <c r="GSM22" s="16"/>
      <c r="GSO22" s="16"/>
      <c r="GSQ22" s="16"/>
      <c r="GSS22" s="16"/>
      <c r="GSU22" s="16"/>
      <c r="GSW22" s="16"/>
      <c r="GSY22" s="16"/>
      <c r="GTA22" s="16"/>
      <c r="GTC22" s="16"/>
      <c r="GTE22" s="16"/>
      <c r="GTG22" s="16"/>
      <c r="GTI22" s="16"/>
      <c r="GTK22" s="16"/>
      <c r="GTM22" s="16"/>
      <c r="GTO22" s="16"/>
      <c r="GTQ22" s="16"/>
      <c r="GTS22" s="16"/>
      <c r="GTU22" s="16"/>
      <c r="GTW22" s="16"/>
      <c r="GTY22" s="16"/>
      <c r="GUA22" s="16"/>
      <c r="GUC22" s="16"/>
      <c r="GUE22" s="16"/>
      <c r="GUG22" s="16"/>
      <c r="GUI22" s="16"/>
      <c r="GUK22" s="16"/>
      <c r="GUM22" s="16"/>
      <c r="GUO22" s="16"/>
      <c r="GUQ22" s="16"/>
      <c r="GUS22" s="16"/>
      <c r="GUU22" s="16"/>
      <c r="GUW22" s="16"/>
      <c r="GUY22" s="16"/>
      <c r="GVA22" s="16"/>
      <c r="GVC22" s="16"/>
      <c r="GVE22" s="16"/>
      <c r="GVG22" s="16"/>
      <c r="GVI22" s="16"/>
      <c r="GVK22" s="16"/>
      <c r="GVM22" s="16"/>
      <c r="GVO22" s="16"/>
      <c r="GVQ22" s="16"/>
      <c r="GVS22" s="16"/>
      <c r="GVU22" s="16"/>
      <c r="GVW22" s="16"/>
      <c r="GVY22" s="16"/>
      <c r="GWA22" s="16"/>
      <c r="GWC22" s="16"/>
      <c r="GWE22" s="16"/>
      <c r="GWG22" s="16"/>
      <c r="GWI22" s="16"/>
      <c r="GWK22" s="16"/>
      <c r="GWM22" s="16"/>
      <c r="GWO22" s="16"/>
      <c r="GWQ22" s="16"/>
      <c r="GWS22" s="16"/>
      <c r="GWU22" s="16"/>
      <c r="GWW22" s="16"/>
      <c r="GWY22" s="16"/>
      <c r="GXA22" s="16"/>
      <c r="GXC22" s="16"/>
      <c r="GXE22" s="16"/>
      <c r="GXG22" s="16"/>
      <c r="GXI22" s="16"/>
      <c r="GXK22" s="16"/>
      <c r="GXM22" s="16"/>
      <c r="GXO22" s="16"/>
      <c r="GXQ22" s="16"/>
      <c r="GXS22" s="16"/>
      <c r="GXU22" s="16"/>
      <c r="GXW22" s="16"/>
      <c r="GXY22" s="16"/>
      <c r="GYA22" s="16"/>
      <c r="GYC22" s="16"/>
      <c r="GYE22" s="16"/>
      <c r="GYG22" s="16"/>
      <c r="GYI22" s="16"/>
      <c r="GYK22" s="16"/>
      <c r="GYM22" s="16"/>
      <c r="GYO22" s="16"/>
      <c r="GYQ22" s="16"/>
      <c r="GYS22" s="16"/>
      <c r="GYU22" s="16"/>
      <c r="GYW22" s="16"/>
      <c r="GYY22" s="16"/>
      <c r="GZA22" s="16"/>
      <c r="GZC22" s="16"/>
      <c r="GZE22" s="16"/>
      <c r="GZG22" s="16"/>
      <c r="GZI22" s="16"/>
      <c r="GZK22" s="16"/>
      <c r="GZM22" s="16"/>
      <c r="GZO22" s="16"/>
      <c r="GZQ22" s="16"/>
      <c r="GZS22" s="16"/>
      <c r="GZU22" s="16"/>
      <c r="GZW22" s="16"/>
      <c r="GZY22" s="16"/>
      <c r="HAA22" s="16"/>
      <c r="HAC22" s="16"/>
      <c r="HAE22" s="16"/>
      <c r="HAG22" s="16"/>
      <c r="HAI22" s="16"/>
      <c r="HAK22" s="16"/>
      <c r="HAM22" s="16"/>
      <c r="HAO22" s="16"/>
      <c r="HAQ22" s="16"/>
      <c r="HAS22" s="16"/>
      <c r="HAU22" s="16"/>
      <c r="HAW22" s="16"/>
      <c r="HAY22" s="16"/>
      <c r="HBA22" s="16"/>
      <c r="HBC22" s="16"/>
      <c r="HBE22" s="16"/>
      <c r="HBG22" s="16"/>
      <c r="HBI22" s="16"/>
      <c r="HBK22" s="16"/>
      <c r="HBM22" s="16"/>
      <c r="HBO22" s="16"/>
      <c r="HBQ22" s="16"/>
      <c r="HBS22" s="16"/>
      <c r="HBU22" s="16"/>
      <c r="HBW22" s="16"/>
      <c r="HBY22" s="16"/>
      <c r="HCA22" s="16"/>
      <c r="HCC22" s="16"/>
      <c r="HCE22" s="16"/>
      <c r="HCG22" s="16"/>
      <c r="HCI22" s="16"/>
      <c r="HCK22" s="16"/>
      <c r="HCM22" s="16"/>
      <c r="HCO22" s="16"/>
      <c r="HCQ22" s="16"/>
      <c r="HCS22" s="16"/>
      <c r="HCU22" s="16"/>
      <c r="HCW22" s="16"/>
      <c r="HCY22" s="16"/>
      <c r="HDA22" s="16"/>
      <c r="HDC22" s="16"/>
      <c r="HDE22" s="16"/>
      <c r="HDG22" s="16"/>
      <c r="HDI22" s="16"/>
      <c r="HDK22" s="16"/>
      <c r="HDM22" s="16"/>
      <c r="HDO22" s="16"/>
      <c r="HDQ22" s="16"/>
      <c r="HDS22" s="16"/>
      <c r="HDU22" s="16"/>
      <c r="HDW22" s="16"/>
      <c r="HDY22" s="16"/>
      <c r="HEA22" s="16"/>
      <c r="HEC22" s="16"/>
      <c r="HEE22" s="16"/>
      <c r="HEG22" s="16"/>
      <c r="HEI22" s="16"/>
      <c r="HEK22" s="16"/>
      <c r="HEM22" s="16"/>
      <c r="HEO22" s="16"/>
      <c r="HEQ22" s="16"/>
      <c r="HES22" s="16"/>
      <c r="HEU22" s="16"/>
      <c r="HEW22" s="16"/>
      <c r="HEY22" s="16"/>
      <c r="HFA22" s="16"/>
      <c r="HFC22" s="16"/>
      <c r="HFE22" s="16"/>
      <c r="HFG22" s="16"/>
      <c r="HFI22" s="16"/>
      <c r="HFK22" s="16"/>
      <c r="HFM22" s="16"/>
      <c r="HFO22" s="16"/>
      <c r="HFQ22" s="16"/>
      <c r="HFS22" s="16"/>
      <c r="HFU22" s="16"/>
      <c r="HFW22" s="16"/>
      <c r="HFY22" s="16"/>
      <c r="HGA22" s="16"/>
      <c r="HGC22" s="16"/>
      <c r="HGE22" s="16"/>
      <c r="HGG22" s="16"/>
      <c r="HGI22" s="16"/>
      <c r="HGK22" s="16"/>
      <c r="HGM22" s="16"/>
      <c r="HGO22" s="16"/>
      <c r="HGQ22" s="16"/>
      <c r="HGS22" s="16"/>
      <c r="HGU22" s="16"/>
      <c r="HGW22" s="16"/>
      <c r="HGY22" s="16"/>
      <c r="HHA22" s="16"/>
      <c r="HHC22" s="16"/>
      <c r="HHE22" s="16"/>
      <c r="HHG22" s="16"/>
      <c r="HHI22" s="16"/>
      <c r="HHK22" s="16"/>
      <c r="HHM22" s="16"/>
      <c r="HHO22" s="16"/>
      <c r="HHQ22" s="16"/>
      <c r="HHS22" s="16"/>
      <c r="HHU22" s="16"/>
      <c r="HHW22" s="16"/>
      <c r="HHY22" s="16"/>
      <c r="HIA22" s="16"/>
      <c r="HIC22" s="16"/>
      <c r="HIE22" s="16"/>
      <c r="HIG22" s="16"/>
      <c r="HII22" s="16"/>
      <c r="HIK22" s="16"/>
      <c r="HIM22" s="16"/>
      <c r="HIO22" s="16"/>
      <c r="HIQ22" s="16"/>
      <c r="HIS22" s="16"/>
      <c r="HIU22" s="16"/>
      <c r="HIW22" s="16"/>
      <c r="HIY22" s="16"/>
      <c r="HJA22" s="16"/>
      <c r="HJC22" s="16"/>
      <c r="HJE22" s="16"/>
      <c r="HJG22" s="16"/>
      <c r="HJI22" s="16"/>
      <c r="HJK22" s="16"/>
      <c r="HJM22" s="16"/>
      <c r="HJO22" s="16"/>
      <c r="HJQ22" s="16"/>
      <c r="HJS22" s="16"/>
      <c r="HJU22" s="16"/>
      <c r="HJW22" s="16"/>
      <c r="HJY22" s="16"/>
      <c r="HKA22" s="16"/>
      <c r="HKC22" s="16"/>
      <c r="HKE22" s="16"/>
      <c r="HKG22" s="16"/>
      <c r="HKI22" s="16"/>
      <c r="HKK22" s="16"/>
      <c r="HKM22" s="16"/>
      <c r="HKO22" s="16"/>
      <c r="HKQ22" s="16"/>
      <c r="HKS22" s="16"/>
      <c r="HKU22" s="16"/>
      <c r="HKW22" s="16"/>
      <c r="HKY22" s="16"/>
      <c r="HLA22" s="16"/>
      <c r="HLC22" s="16"/>
      <c r="HLE22" s="16"/>
      <c r="HLG22" s="16"/>
      <c r="HLI22" s="16"/>
      <c r="HLK22" s="16"/>
      <c r="HLM22" s="16"/>
      <c r="HLO22" s="16"/>
      <c r="HLQ22" s="16"/>
      <c r="HLS22" s="16"/>
      <c r="HLU22" s="16"/>
      <c r="HLW22" s="16"/>
      <c r="HLY22" s="16"/>
      <c r="HMA22" s="16"/>
      <c r="HMC22" s="16"/>
      <c r="HME22" s="16"/>
      <c r="HMG22" s="16"/>
      <c r="HMI22" s="16"/>
      <c r="HMK22" s="16"/>
      <c r="HMM22" s="16"/>
      <c r="HMO22" s="16"/>
      <c r="HMQ22" s="16"/>
      <c r="HMS22" s="16"/>
      <c r="HMU22" s="16"/>
      <c r="HMW22" s="16"/>
      <c r="HMY22" s="16"/>
      <c r="HNA22" s="16"/>
      <c r="HNC22" s="16"/>
      <c r="HNE22" s="16"/>
      <c r="HNG22" s="16"/>
      <c r="HNI22" s="16"/>
      <c r="HNK22" s="16"/>
      <c r="HNM22" s="16"/>
      <c r="HNO22" s="16"/>
      <c r="HNQ22" s="16"/>
      <c r="HNS22" s="16"/>
      <c r="HNU22" s="16"/>
      <c r="HNW22" s="16"/>
      <c r="HNY22" s="16"/>
      <c r="HOA22" s="16"/>
      <c r="HOC22" s="16"/>
      <c r="HOE22" s="16"/>
      <c r="HOG22" s="16"/>
      <c r="HOI22" s="16"/>
      <c r="HOK22" s="16"/>
      <c r="HOM22" s="16"/>
      <c r="HOO22" s="16"/>
      <c r="HOQ22" s="16"/>
      <c r="HOS22" s="16"/>
      <c r="HOU22" s="16"/>
      <c r="HOW22" s="16"/>
      <c r="HOY22" s="16"/>
      <c r="HPA22" s="16"/>
      <c r="HPC22" s="16"/>
      <c r="HPE22" s="16"/>
      <c r="HPG22" s="16"/>
      <c r="HPI22" s="16"/>
      <c r="HPK22" s="16"/>
      <c r="HPM22" s="16"/>
      <c r="HPO22" s="16"/>
      <c r="HPQ22" s="16"/>
      <c r="HPS22" s="16"/>
      <c r="HPU22" s="16"/>
      <c r="HPW22" s="16"/>
      <c r="HPY22" s="16"/>
      <c r="HQA22" s="16"/>
      <c r="HQC22" s="16"/>
      <c r="HQE22" s="16"/>
      <c r="HQG22" s="16"/>
      <c r="HQI22" s="16"/>
      <c r="HQK22" s="16"/>
      <c r="HQM22" s="16"/>
      <c r="HQO22" s="16"/>
      <c r="HQQ22" s="16"/>
      <c r="HQS22" s="16"/>
      <c r="HQU22" s="16"/>
      <c r="HQW22" s="16"/>
      <c r="HQY22" s="16"/>
      <c r="HRA22" s="16"/>
      <c r="HRC22" s="16"/>
      <c r="HRE22" s="16"/>
      <c r="HRG22" s="16"/>
      <c r="HRI22" s="16"/>
      <c r="HRK22" s="16"/>
      <c r="HRM22" s="16"/>
      <c r="HRO22" s="16"/>
      <c r="HRQ22" s="16"/>
      <c r="HRS22" s="16"/>
      <c r="HRU22" s="16"/>
      <c r="HRW22" s="16"/>
      <c r="HRY22" s="16"/>
      <c r="HSA22" s="16"/>
      <c r="HSC22" s="16"/>
      <c r="HSE22" s="16"/>
      <c r="HSG22" s="16"/>
      <c r="HSI22" s="16"/>
      <c r="HSK22" s="16"/>
      <c r="HSM22" s="16"/>
      <c r="HSO22" s="16"/>
      <c r="HSQ22" s="16"/>
      <c r="HSS22" s="16"/>
      <c r="HSU22" s="16"/>
      <c r="HSW22" s="16"/>
      <c r="HSY22" s="16"/>
      <c r="HTA22" s="16"/>
      <c r="HTC22" s="16"/>
      <c r="HTE22" s="16"/>
      <c r="HTG22" s="16"/>
      <c r="HTI22" s="16"/>
      <c r="HTK22" s="16"/>
      <c r="HTM22" s="16"/>
      <c r="HTO22" s="16"/>
      <c r="HTQ22" s="16"/>
      <c r="HTS22" s="16"/>
      <c r="HTU22" s="16"/>
      <c r="HTW22" s="16"/>
      <c r="HTY22" s="16"/>
      <c r="HUA22" s="16"/>
      <c r="HUC22" s="16"/>
      <c r="HUE22" s="16"/>
      <c r="HUG22" s="16"/>
      <c r="HUI22" s="16"/>
      <c r="HUK22" s="16"/>
      <c r="HUM22" s="16"/>
      <c r="HUO22" s="16"/>
      <c r="HUQ22" s="16"/>
      <c r="HUS22" s="16"/>
      <c r="HUU22" s="16"/>
      <c r="HUW22" s="16"/>
      <c r="HUY22" s="16"/>
      <c r="HVA22" s="16"/>
      <c r="HVC22" s="16"/>
      <c r="HVE22" s="16"/>
      <c r="HVG22" s="16"/>
      <c r="HVI22" s="16"/>
      <c r="HVK22" s="16"/>
      <c r="HVM22" s="16"/>
      <c r="HVO22" s="16"/>
      <c r="HVQ22" s="16"/>
      <c r="HVS22" s="16"/>
      <c r="HVU22" s="16"/>
      <c r="HVW22" s="16"/>
      <c r="HVY22" s="16"/>
      <c r="HWA22" s="16"/>
      <c r="HWC22" s="16"/>
      <c r="HWE22" s="16"/>
      <c r="HWG22" s="16"/>
      <c r="HWI22" s="16"/>
      <c r="HWK22" s="16"/>
      <c r="HWM22" s="16"/>
      <c r="HWO22" s="16"/>
      <c r="HWQ22" s="16"/>
      <c r="HWS22" s="16"/>
      <c r="HWU22" s="16"/>
      <c r="HWW22" s="16"/>
      <c r="HWY22" s="16"/>
      <c r="HXA22" s="16"/>
      <c r="HXC22" s="16"/>
      <c r="HXE22" s="16"/>
      <c r="HXG22" s="16"/>
      <c r="HXI22" s="16"/>
      <c r="HXK22" s="16"/>
      <c r="HXM22" s="16"/>
      <c r="HXO22" s="16"/>
      <c r="HXQ22" s="16"/>
      <c r="HXS22" s="16"/>
      <c r="HXU22" s="16"/>
      <c r="HXW22" s="16"/>
      <c r="HXY22" s="16"/>
      <c r="HYA22" s="16"/>
      <c r="HYC22" s="16"/>
      <c r="HYE22" s="16"/>
      <c r="HYG22" s="16"/>
      <c r="HYI22" s="16"/>
      <c r="HYK22" s="16"/>
      <c r="HYM22" s="16"/>
      <c r="HYO22" s="16"/>
      <c r="HYQ22" s="16"/>
      <c r="HYS22" s="16"/>
      <c r="HYU22" s="16"/>
      <c r="HYW22" s="16"/>
      <c r="HYY22" s="16"/>
      <c r="HZA22" s="16"/>
      <c r="HZC22" s="16"/>
      <c r="HZE22" s="16"/>
      <c r="HZG22" s="16"/>
      <c r="HZI22" s="16"/>
      <c r="HZK22" s="16"/>
      <c r="HZM22" s="16"/>
      <c r="HZO22" s="16"/>
      <c r="HZQ22" s="16"/>
      <c r="HZS22" s="16"/>
      <c r="HZU22" s="16"/>
      <c r="HZW22" s="16"/>
      <c r="HZY22" s="16"/>
      <c r="IAA22" s="16"/>
      <c r="IAC22" s="16"/>
      <c r="IAE22" s="16"/>
      <c r="IAG22" s="16"/>
      <c r="IAI22" s="16"/>
      <c r="IAK22" s="16"/>
      <c r="IAM22" s="16"/>
      <c r="IAO22" s="16"/>
      <c r="IAQ22" s="16"/>
      <c r="IAS22" s="16"/>
      <c r="IAU22" s="16"/>
      <c r="IAW22" s="16"/>
      <c r="IAY22" s="16"/>
      <c r="IBA22" s="16"/>
      <c r="IBC22" s="16"/>
      <c r="IBE22" s="16"/>
      <c r="IBG22" s="16"/>
      <c r="IBI22" s="16"/>
      <c r="IBK22" s="16"/>
      <c r="IBM22" s="16"/>
      <c r="IBO22" s="16"/>
      <c r="IBQ22" s="16"/>
      <c r="IBS22" s="16"/>
      <c r="IBU22" s="16"/>
      <c r="IBW22" s="16"/>
      <c r="IBY22" s="16"/>
      <c r="ICA22" s="16"/>
      <c r="ICC22" s="16"/>
      <c r="ICE22" s="16"/>
      <c r="ICG22" s="16"/>
      <c r="ICI22" s="16"/>
      <c r="ICK22" s="16"/>
      <c r="ICM22" s="16"/>
      <c r="ICO22" s="16"/>
      <c r="ICQ22" s="16"/>
      <c r="ICS22" s="16"/>
      <c r="ICU22" s="16"/>
      <c r="ICW22" s="16"/>
      <c r="ICY22" s="16"/>
      <c r="IDA22" s="16"/>
      <c r="IDC22" s="16"/>
      <c r="IDE22" s="16"/>
      <c r="IDG22" s="16"/>
      <c r="IDI22" s="16"/>
      <c r="IDK22" s="16"/>
      <c r="IDM22" s="16"/>
      <c r="IDO22" s="16"/>
      <c r="IDQ22" s="16"/>
      <c r="IDS22" s="16"/>
      <c r="IDU22" s="16"/>
      <c r="IDW22" s="16"/>
      <c r="IDY22" s="16"/>
      <c r="IEA22" s="16"/>
      <c r="IEC22" s="16"/>
      <c r="IEE22" s="16"/>
      <c r="IEG22" s="16"/>
      <c r="IEI22" s="16"/>
      <c r="IEK22" s="16"/>
      <c r="IEM22" s="16"/>
      <c r="IEO22" s="16"/>
      <c r="IEQ22" s="16"/>
      <c r="IES22" s="16"/>
      <c r="IEU22" s="16"/>
      <c r="IEW22" s="16"/>
      <c r="IEY22" s="16"/>
      <c r="IFA22" s="16"/>
      <c r="IFC22" s="16"/>
      <c r="IFE22" s="16"/>
      <c r="IFG22" s="16"/>
      <c r="IFI22" s="16"/>
      <c r="IFK22" s="16"/>
      <c r="IFM22" s="16"/>
      <c r="IFO22" s="16"/>
      <c r="IFQ22" s="16"/>
      <c r="IFS22" s="16"/>
      <c r="IFU22" s="16"/>
      <c r="IFW22" s="16"/>
      <c r="IFY22" s="16"/>
      <c r="IGA22" s="16"/>
      <c r="IGC22" s="16"/>
      <c r="IGE22" s="16"/>
      <c r="IGG22" s="16"/>
      <c r="IGI22" s="16"/>
      <c r="IGK22" s="16"/>
      <c r="IGM22" s="16"/>
      <c r="IGO22" s="16"/>
      <c r="IGQ22" s="16"/>
      <c r="IGS22" s="16"/>
      <c r="IGU22" s="16"/>
      <c r="IGW22" s="16"/>
      <c r="IGY22" s="16"/>
      <c r="IHA22" s="16"/>
      <c r="IHC22" s="16"/>
      <c r="IHE22" s="16"/>
      <c r="IHG22" s="16"/>
      <c r="IHI22" s="16"/>
      <c r="IHK22" s="16"/>
      <c r="IHM22" s="16"/>
      <c r="IHO22" s="16"/>
      <c r="IHQ22" s="16"/>
      <c r="IHS22" s="16"/>
      <c r="IHU22" s="16"/>
      <c r="IHW22" s="16"/>
      <c r="IHY22" s="16"/>
      <c r="IIA22" s="16"/>
      <c r="IIC22" s="16"/>
      <c r="IIE22" s="16"/>
      <c r="IIG22" s="16"/>
      <c r="III22" s="16"/>
      <c r="IIK22" s="16"/>
      <c r="IIM22" s="16"/>
      <c r="IIO22" s="16"/>
      <c r="IIQ22" s="16"/>
      <c r="IIS22" s="16"/>
      <c r="IIU22" s="16"/>
      <c r="IIW22" s="16"/>
      <c r="IIY22" s="16"/>
      <c r="IJA22" s="16"/>
      <c r="IJC22" s="16"/>
      <c r="IJE22" s="16"/>
      <c r="IJG22" s="16"/>
      <c r="IJI22" s="16"/>
      <c r="IJK22" s="16"/>
      <c r="IJM22" s="16"/>
      <c r="IJO22" s="16"/>
      <c r="IJQ22" s="16"/>
      <c r="IJS22" s="16"/>
      <c r="IJU22" s="16"/>
      <c r="IJW22" s="16"/>
      <c r="IJY22" s="16"/>
      <c r="IKA22" s="16"/>
      <c r="IKC22" s="16"/>
      <c r="IKE22" s="16"/>
      <c r="IKG22" s="16"/>
      <c r="IKI22" s="16"/>
      <c r="IKK22" s="16"/>
      <c r="IKM22" s="16"/>
      <c r="IKO22" s="16"/>
      <c r="IKQ22" s="16"/>
      <c r="IKS22" s="16"/>
      <c r="IKU22" s="16"/>
      <c r="IKW22" s="16"/>
      <c r="IKY22" s="16"/>
      <c r="ILA22" s="16"/>
      <c r="ILC22" s="16"/>
      <c r="ILE22" s="16"/>
      <c r="ILG22" s="16"/>
      <c r="ILI22" s="16"/>
      <c r="ILK22" s="16"/>
      <c r="ILM22" s="16"/>
      <c r="ILO22" s="16"/>
      <c r="ILQ22" s="16"/>
      <c r="ILS22" s="16"/>
      <c r="ILU22" s="16"/>
      <c r="ILW22" s="16"/>
      <c r="ILY22" s="16"/>
      <c r="IMA22" s="16"/>
      <c r="IMC22" s="16"/>
      <c r="IME22" s="16"/>
      <c r="IMG22" s="16"/>
      <c r="IMI22" s="16"/>
      <c r="IMK22" s="16"/>
      <c r="IMM22" s="16"/>
      <c r="IMO22" s="16"/>
      <c r="IMQ22" s="16"/>
      <c r="IMS22" s="16"/>
      <c r="IMU22" s="16"/>
      <c r="IMW22" s="16"/>
      <c r="IMY22" s="16"/>
      <c r="INA22" s="16"/>
      <c r="INC22" s="16"/>
      <c r="INE22" s="16"/>
      <c r="ING22" s="16"/>
      <c r="INI22" s="16"/>
      <c r="INK22" s="16"/>
      <c r="INM22" s="16"/>
      <c r="INO22" s="16"/>
      <c r="INQ22" s="16"/>
      <c r="INS22" s="16"/>
      <c r="INU22" s="16"/>
      <c r="INW22" s="16"/>
      <c r="INY22" s="16"/>
      <c r="IOA22" s="16"/>
      <c r="IOC22" s="16"/>
      <c r="IOE22" s="16"/>
      <c r="IOG22" s="16"/>
      <c r="IOI22" s="16"/>
      <c r="IOK22" s="16"/>
      <c r="IOM22" s="16"/>
      <c r="IOO22" s="16"/>
      <c r="IOQ22" s="16"/>
      <c r="IOS22" s="16"/>
      <c r="IOU22" s="16"/>
      <c r="IOW22" s="16"/>
      <c r="IOY22" s="16"/>
      <c r="IPA22" s="16"/>
      <c r="IPC22" s="16"/>
      <c r="IPE22" s="16"/>
      <c r="IPG22" s="16"/>
      <c r="IPI22" s="16"/>
      <c r="IPK22" s="16"/>
      <c r="IPM22" s="16"/>
      <c r="IPO22" s="16"/>
      <c r="IPQ22" s="16"/>
      <c r="IPS22" s="16"/>
      <c r="IPU22" s="16"/>
      <c r="IPW22" s="16"/>
      <c r="IPY22" s="16"/>
      <c r="IQA22" s="16"/>
      <c r="IQC22" s="16"/>
      <c r="IQE22" s="16"/>
      <c r="IQG22" s="16"/>
      <c r="IQI22" s="16"/>
      <c r="IQK22" s="16"/>
      <c r="IQM22" s="16"/>
      <c r="IQO22" s="16"/>
      <c r="IQQ22" s="16"/>
      <c r="IQS22" s="16"/>
      <c r="IQU22" s="16"/>
      <c r="IQW22" s="16"/>
      <c r="IQY22" s="16"/>
      <c r="IRA22" s="16"/>
      <c r="IRC22" s="16"/>
      <c r="IRE22" s="16"/>
      <c r="IRG22" s="16"/>
      <c r="IRI22" s="16"/>
      <c r="IRK22" s="16"/>
      <c r="IRM22" s="16"/>
      <c r="IRO22" s="16"/>
      <c r="IRQ22" s="16"/>
      <c r="IRS22" s="16"/>
      <c r="IRU22" s="16"/>
      <c r="IRW22" s="16"/>
      <c r="IRY22" s="16"/>
      <c r="ISA22" s="16"/>
      <c r="ISC22" s="16"/>
      <c r="ISE22" s="16"/>
      <c r="ISG22" s="16"/>
      <c r="ISI22" s="16"/>
      <c r="ISK22" s="16"/>
      <c r="ISM22" s="16"/>
      <c r="ISO22" s="16"/>
      <c r="ISQ22" s="16"/>
      <c r="ISS22" s="16"/>
      <c r="ISU22" s="16"/>
      <c r="ISW22" s="16"/>
      <c r="ISY22" s="16"/>
      <c r="ITA22" s="16"/>
      <c r="ITC22" s="16"/>
      <c r="ITE22" s="16"/>
      <c r="ITG22" s="16"/>
      <c r="ITI22" s="16"/>
      <c r="ITK22" s="16"/>
      <c r="ITM22" s="16"/>
      <c r="ITO22" s="16"/>
      <c r="ITQ22" s="16"/>
      <c r="ITS22" s="16"/>
      <c r="ITU22" s="16"/>
      <c r="ITW22" s="16"/>
      <c r="ITY22" s="16"/>
      <c r="IUA22" s="16"/>
      <c r="IUC22" s="16"/>
      <c r="IUE22" s="16"/>
      <c r="IUG22" s="16"/>
      <c r="IUI22" s="16"/>
      <c r="IUK22" s="16"/>
      <c r="IUM22" s="16"/>
      <c r="IUO22" s="16"/>
      <c r="IUQ22" s="16"/>
      <c r="IUS22" s="16"/>
      <c r="IUU22" s="16"/>
      <c r="IUW22" s="16"/>
      <c r="IUY22" s="16"/>
      <c r="IVA22" s="16"/>
      <c r="IVC22" s="16"/>
      <c r="IVE22" s="16"/>
      <c r="IVG22" s="16"/>
      <c r="IVI22" s="16"/>
      <c r="IVK22" s="16"/>
      <c r="IVM22" s="16"/>
      <c r="IVO22" s="16"/>
      <c r="IVQ22" s="16"/>
      <c r="IVS22" s="16"/>
      <c r="IVU22" s="16"/>
      <c r="IVW22" s="16"/>
      <c r="IVY22" s="16"/>
      <c r="IWA22" s="16"/>
      <c r="IWC22" s="16"/>
      <c r="IWE22" s="16"/>
      <c r="IWG22" s="16"/>
      <c r="IWI22" s="16"/>
      <c r="IWK22" s="16"/>
      <c r="IWM22" s="16"/>
      <c r="IWO22" s="16"/>
      <c r="IWQ22" s="16"/>
      <c r="IWS22" s="16"/>
      <c r="IWU22" s="16"/>
      <c r="IWW22" s="16"/>
      <c r="IWY22" s="16"/>
      <c r="IXA22" s="16"/>
      <c r="IXC22" s="16"/>
      <c r="IXE22" s="16"/>
      <c r="IXG22" s="16"/>
      <c r="IXI22" s="16"/>
      <c r="IXK22" s="16"/>
      <c r="IXM22" s="16"/>
      <c r="IXO22" s="16"/>
      <c r="IXQ22" s="16"/>
      <c r="IXS22" s="16"/>
      <c r="IXU22" s="16"/>
      <c r="IXW22" s="16"/>
      <c r="IXY22" s="16"/>
      <c r="IYA22" s="16"/>
      <c r="IYC22" s="16"/>
      <c r="IYE22" s="16"/>
      <c r="IYG22" s="16"/>
      <c r="IYI22" s="16"/>
      <c r="IYK22" s="16"/>
      <c r="IYM22" s="16"/>
      <c r="IYO22" s="16"/>
      <c r="IYQ22" s="16"/>
      <c r="IYS22" s="16"/>
      <c r="IYU22" s="16"/>
      <c r="IYW22" s="16"/>
      <c r="IYY22" s="16"/>
      <c r="IZA22" s="16"/>
      <c r="IZC22" s="16"/>
      <c r="IZE22" s="16"/>
      <c r="IZG22" s="16"/>
      <c r="IZI22" s="16"/>
      <c r="IZK22" s="16"/>
      <c r="IZM22" s="16"/>
      <c r="IZO22" s="16"/>
      <c r="IZQ22" s="16"/>
      <c r="IZS22" s="16"/>
      <c r="IZU22" s="16"/>
      <c r="IZW22" s="16"/>
      <c r="IZY22" s="16"/>
      <c r="JAA22" s="16"/>
      <c r="JAC22" s="16"/>
      <c r="JAE22" s="16"/>
      <c r="JAG22" s="16"/>
      <c r="JAI22" s="16"/>
      <c r="JAK22" s="16"/>
      <c r="JAM22" s="16"/>
      <c r="JAO22" s="16"/>
      <c r="JAQ22" s="16"/>
      <c r="JAS22" s="16"/>
      <c r="JAU22" s="16"/>
      <c r="JAW22" s="16"/>
      <c r="JAY22" s="16"/>
      <c r="JBA22" s="16"/>
      <c r="JBC22" s="16"/>
      <c r="JBE22" s="16"/>
      <c r="JBG22" s="16"/>
      <c r="JBI22" s="16"/>
      <c r="JBK22" s="16"/>
      <c r="JBM22" s="16"/>
      <c r="JBO22" s="16"/>
      <c r="JBQ22" s="16"/>
      <c r="JBS22" s="16"/>
      <c r="JBU22" s="16"/>
      <c r="JBW22" s="16"/>
      <c r="JBY22" s="16"/>
      <c r="JCA22" s="16"/>
      <c r="JCC22" s="16"/>
      <c r="JCE22" s="16"/>
      <c r="JCG22" s="16"/>
      <c r="JCI22" s="16"/>
      <c r="JCK22" s="16"/>
      <c r="JCM22" s="16"/>
      <c r="JCO22" s="16"/>
      <c r="JCQ22" s="16"/>
      <c r="JCS22" s="16"/>
      <c r="JCU22" s="16"/>
      <c r="JCW22" s="16"/>
      <c r="JCY22" s="16"/>
      <c r="JDA22" s="16"/>
      <c r="JDC22" s="16"/>
      <c r="JDE22" s="16"/>
      <c r="JDG22" s="16"/>
      <c r="JDI22" s="16"/>
      <c r="JDK22" s="16"/>
      <c r="JDM22" s="16"/>
      <c r="JDO22" s="16"/>
      <c r="JDQ22" s="16"/>
      <c r="JDS22" s="16"/>
      <c r="JDU22" s="16"/>
      <c r="JDW22" s="16"/>
      <c r="JDY22" s="16"/>
      <c r="JEA22" s="16"/>
      <c r="JEC22" s="16"/>
      <c r="JEE22" s="16"/>
      <c r="JEG22" s="16"/>
      <c r="JEI22" s="16"/>
      <c r="JEK22" s="16"/>
      <c r="JEM22" s="16"/>
      <c r="JEO22" s="16"/>
      <c r="JEQ22" s="16"/>
      <c r="JES22" s="16"/>
      <c r="JEU22" s="16"/>
      <c r="JEW22" s="16"/>
      <c r="JEY22" s="16"/>
      <c r="JFA22" s="16"/>
      <c r="JFC22" s="16"/>
      <c r="JFE22" s="16"/>
      <c r="JFG22" s="16"/>
      <c r="JFI22" s="16"/>
      <c r="JFK22" s="16"/>
      <c r="JFM22" s="16"/>
      <c r="JFO22" s="16"/>
      <c r="JFQ22" s="16"/>
      <c r="JFS22" s="16"/>
      <c r="JFU22" s="16"/>
      <c r="JFW22" s="16"/>
      <c r="JFY22" s="16"/>
      <c r="JGA22" s="16"/>
      <c r="JGC22" s="16"/>
      <c r="JGE22" s="16"/>
      <c r="JGG22" s="16"/>
      <c r="JGI22" s="16"/>
      <c r="JGK22" s="16"/>
      <c r="JGM22" s="16"/>
      <c r="JGO22" s="16"/>
      <c r="JGQ22" s="16"/>
      <c r="JGS22" s="16"/>
      <c r="JGU22" s="16"/>
      <c r="JGW22" s="16"/>
      <c r="JGY22" s="16"/>
      <c r="JHA22" s="16"/>
      <c r="JHC22" s="16"/>
      <c r="JHE22" s="16"/>
      <c r="JHG22" s="16"/>
      <c r="JHI22" s="16"/>
      <c r="JHK22" s="16"/>
      <c r="JHM22" s="16"/>
      <c r="JHO22" s="16"/>
      <c r="JHQ22" s="16"/>
      <c r="JHS22" s="16"/>
      <c r="JHU22" s="16"/>
      <c r="JHW22" s="16"/>
      <c r="JHY22" s="16"/>
      <c r="JIA22" s="16"/>
      <c r="JIC22" s="16"/>
      <c r="JIE22" s="16"/>
      <c r="JIG22" s="16"/>
      <c r="JII22" s="16"/>
      <c r="JIK22" s="16"/>
      <c r="JIM22" s="16"/>
      <c r="JIO22" s="16"/>
      <c r="JIQ22" s="16"/>
      <c r="JIS22" s="16"/>
      <c r="JIU22" s="16"/>
      <c r="JIW22" s="16"/>
      <c r="JIY22" s="16"/>
      <c r="JJA22" s="16"/>
      <c r="JJC22" s="16"/>
      <c r="JJE22" s="16"/>
      <c r="JJG22" s="16"/>
      <c r="JJI22" s="16"/>
      <c r="JJK22" s="16"/>
      <c r="JJM22" s="16"/>
      <c r="JJO22" s="16"/>
      <c r="JJQ22" s="16"/>
      <c r="JJS22" s="16"/>
      <c r="JJU22" s="16"/>
      <c r="JJW22" s="16"/>
      <c r="JJY22" s="16"/>
      <c r="JKA22" s="16"/>
      <c r="JKC22" s="16"/>
      <c r="JKE22" s="16"/>
      <c r="JKG22" s="16"/>
      <c r="JKI22" s="16"/>
      <c r="JKK22" s="16"/>
      <c r="JKM22" s="16"/>
      <c r="JKO22" s="16"/>
      <c r="JKQ22" s="16"/>
      <c r="JKS22" s="16"/>
      <c r="JKU22" s="16"/>
      <c r="JKW22" s="16"/>
      <c r="JKY22" s="16"/>
      <c r="JLA22" s="16"/>
      <c r="JLC22" s="16"/>
      <c r="JLE22" s="16"/>
      <c r="JLG22" s="16"/>
      <c r="JLI22" s="16"/>
      <c r="JLK22" s="16"/>
      <c r="JLM22" s="16"/>
      <c r="JLO22" s="16"/>
      <c r="JLQ22" s="16"/>
      <c r="JLS22" s="16"/>
      <c r="JLU22" s="16"/>
      <c r="JLW22" s="16"/>
      <c r="JLY22" s="16"/>
      <c r="JMA22" s="16"/>
      <c r="JMC22" s="16"/>
      <c r="JME22" s="16"/>
      <c r="JMG22" s="16"/>
      <c r="JMI22" s="16"/>
      <c r="JMK22" s="16"/>
      <c r="JMM22" s="16"/>
      <c r="JMO22" s="16"/>
      <c r="JMQ22" s="16"/>
      <c r="JMS22" s="16"/>
      <c r="JMU22" s="16"/>
      <c r="JMW22" s="16"/>
      <c r="JMY22" s="16"/>
      <c r="JNA22" s="16"/>
      <c r="JNC22" s="16"/>
      <c r="JNE22" s="16"/>
      <c r="JNG22" s="16"/>
      <c r="JNI22" s="16"/>
      <c r="JNK22" s="16"/>
      <c r="JNM22" s="16"/>
      <c r="JNO22" s="16"/>
      <c r="JNQ22" s="16"/>
      <c r="JNS22" s="16"/>
      <c r="JNU22" s="16"/>
      <c r="JNW22" s="16"/>
      <c r="JNY22" s="16"/>
      <c r="JOA22" s="16"/>
      <c r="JOC22" s="16"/>
      <c r="JOE22" s="16"/>
      <c r="JOG22" s="16"/>
      <c r="JOI22" s="16"/>
      <c r="JOK22" s="16"/>
      <c r="JOM22" s="16"/>
      <c r="JOO22" s="16"/>
      <c r="JOQ22" s="16"/>
      <c r="JOS22" s="16"/>
      <c r="JOU22" s="16"/>
      <c r="JOW22" s="16"/>
      <c r="JOY22" s="16"/>
      <c r="JPA22" s="16"/>
      <c r="JPC22" s="16"/>
      <c r="JPE22" s="16"/>
      <c r="JPG22" s="16"/>
      <c r="JPI22" s="16"/>
      <c r="JPK22" s="16"/>
      <c r="JPM22" s="16"/>
      <c r="JPO22" s="16"/>
      <c r="JPQ22" s="16"/>
      <c r="JPS22" s="16"/>
      <c r="JPU22" s="16"/>
      <c r="JPW22" s="16"/>
      <c r="JPY22" s="16"/>
      <c r="JQA22" s="16"/>
      <c r="JQC22" s="16"/>
      <c r="JQE22" s="16"/>
      <c r="JQG22" s="16"/>
      <c r="JQI22" s="16"/>
      <c r="JQK22" s="16"/>
      <c r="JQM22" s="16"/>
      <c r="JQO22" s="16"/>
      <c r="JQQ22" s="16"/>
      <c r="JQS22" s="16"/>
      <c r="JQU22" s="16"/>
      <c r="JQW22" s="16"/>
      <c r="JQY22" s="16"/>
      <c r="JRA22" s="16"/>
      <c r="JRC22" s="16"/>
      <c r="JRE22" s="16"/>
      <c r="JRG22" s="16"/>
      <c r="JRI22" s="16"/>
      <c r="JRK22" s="16"/>
      <c r="JRM22" s="16"/>
      <c r="JRO22" s="16"/>
      <c r="JRQ22" s="16"/>
      <c r="JRS22" s="16"/>
      <c r="JRU22" s="16"/>
      <c r="JRW22" s="16"/>
      <c r="JRY22" s="16"/>
      <c r="JSA22" s="16"/>
      <c r="JSC22" s="16"/>
      <c r="JSE22" s="16"/>
      <c r="JSG22" s="16"/>
      <c r="JSI22" s="16"/>
      <c r="JSK22" s="16"/>
      <c r="JSM22" s="16"/>
      <c r="JSO22" s="16"/>
      <c r="JSQ22" s="16"/>
      <c r="JSS22" s="16"/>
      <c r="JSU22" s="16"/>
      <c r="JSW22" s="16"/>
      <c r="JSY22" s="16"/>
      <c r="JTA22" s="16"/>
      <c r="JTC22" s="16"/>
      <c r="JTE22" s="16"/>
      <c r="JTG22" s="16"/>
      <c r="JTI22" s="16"/>
      <c r="JTK22" s="16"/>
      <c r="JTM22" s="16"/>
      <c r="JTO22" s="16"/>
      <c r="JTQ22" s="16"/>
      <c r="JTS22" s="16"/>
      <c r="JTU22" s="16"/>
      <c r="JTW22" s="16"/>
      <c r="JTY22" s="16"/>
      <c r="JUA22" s="16"/>
      <c r="JUC22" s="16"/>
      <c r="JUE22" s="16"/>
      <c r="JUG22" s="16"/>
      <c r="JUI22" s="16"/>
      <c r="JUK22" s="16"/>
      <c r="JUM22" s="16"/>
      <c r="JUO22" s="16"/>
      <c r="JUQ22" s="16"/>
      <c r="JUS22" s="16"/>
      <c r="JUU22" s="16"/>
      <c r="JUW22" s="16"/>
      <c r="JUY22" s="16"/>
      <c r="JVA22" s="16"/>
      <c r="JVC22" s="16"/>
      <c r="JVE22" s="16"/>
      <c r="JVG22" s="16"/>
      <c r="JVI22" s="16"/>
      <c r="JVK22" s="16"/>
      <c r="JVM22" s="16"/>
      <c r="JVO22" s="16"/>
      <c r="JVQ22" s="16"/>
      <c r="JVS22" s="16"/>
      <c r="JVU22" s="16"/>
      <c r="JVW22" s="16"/>
      <c r="JVY22" s="16"/>
      <c r="JWA22" s="16"/>
      <c r="JWC22" s="16"/>
      <c r="JWE22" s="16"/>
      <c r="JWG22" s="16"/>
      <c r="JWI22" s="16"/>
      <c r="JWK22" s="16"/>
      <c r="JWM22" s="16"/>
      <c r="JWO22" s="16"/>
      <c r="JWQ22" s="16"/>
      <c r="JWS22" s="16"/>
      <c r="JWU22" s="16"/>
      <c r="JWW22" s="16"/>
      <c r="JWY22" s="16"/>
      <c r="JXA22" s="16"/>
      <c r="JXC22" s="16"/>
      <c r="JXE22" s="16"/>
      <c r="JXG22" s="16"/>
      <c r="JXI22" s="16"/>
      <c r="JXK22" s="16"/>
      <c r="JXM22" s="16"/>
      <c r="JXO22" s="16"/>
      <c r="JXQ22" s="16"/>
      <c r="JXS22" s="16"/>
      <c r="JXU22" s="16"/>
      <c r="JXW22" s="16"/>
      <c r="JXY22" s="16"/>
      <c r="JYA22" s="16"/>
      <c r="JYC22" s="16"/>
      <c r="JYE22" s="16"/>
      <c r="JYG22" s="16"/>
      <c r="JYI22" s="16"/>
      <c r="JYK22" s="16"/>
      <c r="JYM22" s="16"/>
      <c r="JYO22" s="16"/>
      <c r="JYQ22" s="16"/>
      <c r="JYS22" s="16"/>
      <c r="JYU22" s="16"/>
      <c r="JYW22" s="16"/>
      <c r="JYY22" s="16"/>
      <c r="JZA22" s="16"/>
      <c r="JZC22" s="16"/>
      <c r="JZE22" s="16"/>
      <c r="JZG22" s="16"/>
      <c r="JZI22" s="16"/>
      <c r="JZK22" s="16"/>
      <c r="JZM22" s="16"/>
      <c r="JZO22" s="16"/>
      <c r="JZQ22" s="16"/>
      <c r="JZS22" s="16"/>
      <c r="JZU22" s="16"/>
      <c r="JZW22" s="16"/>
      <c r="JZY22" s="16"/>
      <c r="KAA22" s="16"/>
      <c r="KAC22" s="16"/>
      <c r="KAE22" s="16"/>
      <c r="KAG22" s="16"/>
      <c r="KAI22" s="16"/>
      <c r="KAK22" s="16"/>
      <c r="KAM22" s="16"/>
      <c r="KAO22" s="16"/>
      <c r="KAQ22" s="16"/>
      <c r="KAS22" s="16"/>
      <c r="KAU22" s="16"/>
      <c r="KAW22" s="16"/>
      <c r="KAY22" s="16"/>
      <c r="KBA22" s="16"/>
      <c r="KBC22" s="16"/>
      <c r="KBE22" s="16"/>
      <c r="KBG22" s="16"/>
      <c r="KBI22" s="16"/>
      <c r="KBK22" s="16"/>
      <c r="KBM22" s="16"/>
      <c r="KBO22" s="16"/>
      <c r="KBQ22" s="16"/>
      <c r="KBS22" s="16"/>
      <c r="KBU22" s="16"/>
      <c r="KBW22" s="16"/>
      <c r="KBY22" s="16"/>
      <c r="KCA22" s="16"/>
      <c r="KCC22" s="16"/>
      <c r="KCE22" s="16"/>
      <c r="KCG22" s="16"/>
      <c r="KCI22" s="16"/>
      <c r="KCK22" s="16"/>
      <c r="KCM22" s="16"/>
      <c r="KCO22" s="16"/>
      <c r="KCQ22" s="16"/>
      <c r="KCS22" s="16"/>
      <c r="KCU22" s="16"/>
      <c r="KCW22" s="16"/>
      <c r="KCY22" s="16"/>
      <c r="KDA22" s="16"/>
      <c r="KDC22" s="16"/>
      <c r="KDE22" s="16"/>
      <c r="KDG22" s="16"/>
      <c r="KDI22" s="16"/>
      <c r="KDK22" s="16"/>
      <c r="KDM22" s="16"/>
      <c r="KDO22" s="16"/>
      <c r="KDQ22" s="16"/>
      <c r="KDS22" s="16"/>
      <c r="KDU22" s="16"/>
      <c r="KDW22" s="16"/>
      <c r="KDY22" s="16"/>
      <c r="KEA22" s="16"/>
      <c r="KEC22" s="16"/>
      <c r="KEE22" s="16"/>
      <c r="KEG22" s="16"/>
      <c r="KEI22" s="16"/>
      <c r="KEK22" s="16"/>
      <c r="KEM22" s="16"/>
      <c r="KEO22" s="16"/>
      <c r="KEQ22" s="16"/>
      <c r="KES22" s="16"/>
      <c r="KEU22" s="16"/>
      <c r="KEW22" s="16"/>
      <c r="KEY22" s="16"/>
      <c r="KFA22" s="16"/>
      <c r="KFC22" s="16"/>
      <c r="KFE22" s="16"/>
      <c r="KFG22" s="16"/>
      <c r="KFI22" s="16"/>
      <c r="KFK22" s="16"/>
      <c r="KFM22" s="16"/>
      <c r="KFO22" s="16"/>
      <c r="KFQ22" s="16"/>
      <c r="KFS22" s="16"/>
      <c r="KFU22" s="16"/>
      <c r="KFW22" s="16"/>
      <c r="KFY22" s="16"/>
      <c r="KGA22" s="16"/>
      <c r="KGC22" s="16"/>
      <c r="KGE22" s="16"/>
      <c r="KGG22" s="16"/>
      <c r="KGI22" s="16"/>
      <c r="KGK22" s="16"/>
      <c r="KGM22" s="16"/>
      <c r="KGO22" s="16"/>
      <c r="KGQ22" s="16"/>
      <c r="KGS22" s="16"/>
      <c r="KGU22" s="16"/>
      <c r="KGW22" s="16"/>
      <c r="KGY22" s="16"/>
      <c r="KHA22" s="16"/>
      <c r="KHC22" s="16"/>
      <c r="KHE22" s="16"/>
      <c r="KHG22" s="16"/>
      <c r="KHI22" s="16"/>
      <c r="KHK22" s="16"/>
      <c r="KHM22" s="16"/>
      <c r="KHO22" s="16"/>
      <c r="KHQ22" s="16"/>
      <c r="KHS22" s="16"/>
      <c r="KHU22" s="16"/>
      <c r="KHW22" s="16"/>
      <c r="KHY22" s="16"/>
      <c r="KIA22" s="16"/>
      <c r="KIC22" s="16"/>
      <c r="KIE22" s="16"/>
      <c r="KIG22" s="16"/>
      <c r="KII22" s="16"/>
      <c r="KIK22" s="16"/>
      <c r="KIM22" s="16"/>
      <c r="KIO22" s="16"/>
      <c r="KIQ22" s="16"/>
      <c r="KIS22" s="16"/>
      <c r="KIU22" s="16"/>
      <c r="KIW22" s="16"/>
      <c r="KIY22" s="16"/>
      <c r="KJA22" s="16"/>
      <c r="KJC22" s="16"/>
      <c r="KJE22" s="16"/>
      <c r="KJG22" s="16"/>
      <c r="KJI22" s="16"/>
      <c r="KJK22" s="16"/>
      <c r="KJM22" s="16"/>
      <c r="KJO22" s="16"/>
      <c r="KJQ22" s="16"/>
      <c r="KJS22" s="16"/>
      <c r="KJU22" s="16"/>
      <c r="KJW22" s="16"/>
      <c r="KJY22" s="16"/>
      <c r="KKA22" s="16"/>
      <c r="KKC22" s="16"/>
      <c r="KKE22" s="16"/>
      <c r="KKG22" s="16"/>
      <c r="KKI22" s="16"/>
      <c r="KKK22" s="16"/>
      <c r="KKM22" s="16"/>
      <c r="KKO22" s="16"/>
      <c r="KKQ22" s="16"/>
      <c r="KKS22" s="16"/>
      <c r="KKU22" s="16"/>
      <c r="KKW22" s="16"/>
      <c r="KKY22" s="16"/>
      <c r="KLA22" s="16"/>
      <c r="KLC22" s="16"/>
      <c r="KLE22" s="16"/>
      <c r="KLG22" s="16"/>
      <c r="KLI22" s="16"/>
      <c r="KLK22" s="16"/>
      <c r="KLM22" s="16"/>
      <c r="KLO22" s="16"/>
      <c r="KLQ22" s="16"/>
      <c r="KLS22" s="16"/>
      <c r="KLU22" s="16"/>
      <c r="KLW22" s="16"/>
      <c r="KLY22" s="16"/>
      <c r="KMA22" s="16"/>
      <c r="KMC22" s="16"/>
      <c r="KME22" s="16"/>
      <c r="KMG22" s="16"/>
      <c r="KMI22" s="16"/>
      <c r="KMK22" s="16"/>
      <c r="KMM22" s="16"/>
      <c r="KMO22" s="16"/>
      <c r="KMQ22" s="16"/>
      <c r="KMS22" s="16"/>
      <c r="KMU22" s="16"/>
      <c r="KMW22" s="16"/>
      <c r="KMY22" s="16"/>
      <c r="KNA22" s="16"/>
      <c r="KNC22" s="16"/>
      <c r="KNE22" s="16"/>
      <c r="KNG22" s="16"/>
      <c r="KNI22" s="16"/>
      <c r="KNK22" s="16"/>
      <c r="KNM22" s="16"/>
      <c r="KNO22" s="16"/>
      <c r="KNQ22" s="16"/>
      <c r="KNS22" s="16"/>
      <c r="KNU22" s="16"/>
      <c r="KNW22" s="16"/>
      <c r="KNY22" s="16"/>
      <c r="KOA22" s="16"/>
      <c r="KOC22" s="16"/>
      <c r="KOE22" s="16"/>
      <c r="KOG22" s="16"/>
      <c r="KOI22" s="16"/>
      <c r="KOK22" s="16"/>
      <c r="KOM22" s="16"/>
      <c r="KOO22" s="16"/>
      <c r="KOQ22" s="16"/>
      <c r="KOS22" s="16"/>
      <c r="KOU22" s="16"/>
      <c r="KOW22" s="16"/>
      <c r="KOY22" s="16"/>
      <c r="KPA22" s="16"/>
      <c r="KPC22" s="16"/>
      <c r="KPE22" s="16"/>
      <c r="KPG22" s="16"/>
      <c r="KPI22" s="16"/>
      <c r="KPK22" s="16"/>
      <c r="KPM22" s="16"/>
      <c r="KPO22" s="16"/>
      <c r="KPQ22" s="16"/>
      <c r="KPS22" s="16"/>
      <c r="KPU22" s="16"/>
      <c r="KPW22" s="16"/>
      <c r="KPY22" s="16"/>
      <c r="KQA22" s="16"/>
      <c r="KQC22" s="16"/>
      <c r="KQE22" s="16"/>
      <c r="KQG22" s="16"/>
      <c r="KQI22" s="16"/>
      <c r="KQK22" s="16"/>
      <c r="KQM22" s="16"/>
      <c r="KQO22" s="16"/>
      <c r="KQQ22" s="16"/>
      <c r="KQS22" s="16"/>
      <c r="KQU22" s="16"/>
      <c r="KQW22" s="16"/>
      <c r="KQY22" s="16"/>
      <c r="KRA22" s="16"/>
      <c r="KRC22" s="16"/>
      <c r="KRE22" s="16"/>
      <c r="KRG22" s="16"/>
      <c r="KRI22" s="16"/>
      <c r="KRK22" s="16"/>
      <c r="KRM22" s="16"/>
      <c r="KRO22" s="16"/>
      <c r="KRQ22" s="16"/>
      <c r="KRS22" s="16"/>
      <c r="KRU22" s="16"/>
      <c r="KRW22" s="16"/>
      <c r="KRY22" s="16"/>
      <c r="KSA22" s="16"/>
      <c r="KSC22" s="16"/>
      <c r="KSE22" s="16"/>
      <c r="KSG22" s="16"/>
      <c r="KSI22" s="16"/>
      <c r="KSK22" s="16"/>
      <c r="KSM22" s="16"/>
      <c r="KSO22" s="16"/>
      <c r="KSQ22" s="16"/>
      <c r="KSS22" s="16"/>
      <c r="KSU22" s="16"/>
      <c r="KSW22" s="16"/>
      <c r="KSY22" s="16"/>
      <c r="KTA22" s="16"/>
      <c r="KTC22" s="16"/>
      <c r="KTE22" s="16"/>
      <c r="KTG22" s="16"/>
      <c r="KTI22" s="16"/>
      <c r="KTK22" s="16"/>
      <c r="KTM22" s="16"/>
      <c r="KTO22" s="16"/>
      <c r="KTQ22" s="16"/>
      <c r="KTS22" s="16"/>
      <c r="KTU22" s="16"/>
      <c r="KTW22" s="16"/>
      <c r="KTY22" s="16"/>
      <c r="KUA22" s="16"/>
      <c r="KUC22" s="16"/>
      <c r="KUE22" s="16"/>
      <c r="KUG22" s="16"/>
      <c r="KUI22" s="16"/>
      <c r="KUK22" s="16"/>
      <c r="KUM22" s="16"/>
      <c r="KUO22" s="16"/>
      <c r="KUQ22" s="16"/>
      <c r="KUS22" s="16"/>
      <c r="KUU22" s="16"/>
      <c r="KUW22" s="16"/>
      <c r="KUY22" s="16"/>
      <c r="KVA22" s="16"/>
      <c r="KVC22" s="16"/>
      <c r="KVE22" s="16"/>
      <c r="KVG22" s="16"/>
      <c r="KVI22" s="16"/>
      <c r="KVK22" s="16"/>
      <c r="KVM22" s="16"/>
      <c r="KVO22" s="16"/>
      <c r="KVQ22" s="16"/>
      <c r="KVS22" s="16"/>
      <c r="KVU22" s="16"/>
      <c r="KVW22" s="16"/>
      <c r="KVY22" s="16"/>
      <c r="KWA22" s="16"/>
      <c r="KWC22" s="16"/>
      <c r="KWE22" s="16"/>
      <c r="KWG22" s="16"/>
      <c r="KWI22" s="16"/>
      <c r="KWK22" s="16"/>
      <c r="KWM22" s="16"/>
      <c r="KWO22" s="16"/>
      <c r="KWQ22" s="16"/>
      <c r="KWS22" s="16"/>
      <c r="KWU22" s="16"/>
      <c r="KWW22" s="16"/>
      <c r="KWY22" s="16"/>
      <c r="KXA22" s="16"/>
      <c r="KXC22" s="16"/>
      <c r="KXE22" s="16"/>
      <c r="KXG22" s="16"/>
      <c r="KXI22" s="16"/>
      <c r="KXK22" s="16"/>
      <c r="KXM22" s="16"/>
      <c r="KXO22" s="16"/>
      <c r="KXQ22" s="16"/>
      <c r="KXS22" s="16"/>
      <c r="KXU22" s="16"/>
      <c r="KXW22" s="16"/>
      <c r="KXY22" s="16"/>
      <c r="KYA22" s="16"/>
      <c r="KYC22" s="16"/>
      <c r="KYE22" s="16"/>
      <c r="KYG22" s="16"/>
      <c r="KYI22" s="16"/>
      <c r="KYK22" s="16"/>
      <c r="KYM22" s="16"/>
      <c r="KYO22" s="16"/>
      <c r="KYQ22" s="16"/>
      <c r="KYS22" s="16"/>
      <c r="KYU22" s="16"/>
      <c r="KYW22" s="16"/>
      <c r="KYY22" s="16"/>
      <c r="KZA22" s="16"/>
      <c r="KZC22" s="16"/>
      <c r="KZE22" s="16"/>
      <c r="KZG22" s="16"/>
      <c r="KZI22" s="16"/>
      <c r="KZK22" s="16"/>
      <c r="KZM22" s="16"/>
      <c r="KZO22" s="16"/>
      <c r="KZQ22" s="16"/>
      <c r="KZS22" s="16"/>
      <c r="KZU22" s="16"/>
      <c r="KZW22" s="16"/>
      <c r="KZY22" s="16"/>
      <c r="LAA22" s="16"/>
      <c r="LAC22" s="16"/>
      <c r="LAE22" s="16"/>
      <c r="LAG22" s="16"/>
      <c r="LAI22" s="16"/>
      <c r="LAK22" s="16"/>
      <c r="LAM22" s="16"/>
      <c r="LAO22" s="16"/>
      <c r="LAQ22" s="16"/>
      <c r="LAS22" s="16"/>
      <c r="LAU22" s="16"/>
      <c r="LAW22" s="16"/>
      <c r="LAY22" s="16"/>
      <c r="LBA22" s="16"/>
      <c r="LBC22" s="16"/>
      <c r="LBE22" s="16"/>
      <c r="LBG22" s="16"/>
      <c r="LBI22" s="16"/>
      <c r="LBK22" s="16"/>
      <c r="LBM22" s="16"/>
      <c r="LBO22" s="16"/>
      <c r="LBQ22" s="16"/>
      <c r="LBS22" s="16"/>
      <c r="LBU22" s="16"/>
      <c r="LBW22" s="16"/>
      <c r="LBY22" s="16"/>
      <c r="LCA22" s="16"/>
      <c r="LCC22" s="16"/>
      <c r="LCE22" s="16"/>
      <c r="LCG22" s="16"/>
      <c r="LCI22" s="16"/>
      <c r="LCK22" s="16"/>
      <c r="LCM22" s="16"/>
      <c r="LCO22" s="16"/>
      <c r="LCQ22" s="16"/>
      <c r="LCS22" s="16"/>
      <c r="LCU22" s="16"/>
      <c r="LCW22" s="16"/>
      <c r="LCY22" s="16"/>
      <c r="LDA22" s="16"/>
      <c r="LDC22" s="16"/>
      <c r="LDE22" s="16"/>
      <c r="LDG22" s="16"/>
      <c r="LDI22" s="16"/>
      <c r="LDK22" s="16"/>
      <c r="LDM22" s="16"/>
      <c r="LDO22" s="16"/>
      <c r="LDQ22" s="16"/>
      <c r="LDS22" s="16"/>
      <c r="LDU22" s="16"/>
      <c r="LDW22" s="16"/>
      <c r="LDY22" s="16"/>
      <c r="LEA22" s="16"/>
      <c r="LEC22" s="16"/>
      <c r="LEE22" s="16"/>
      <c r="LEG22" s="16"/>
      <c r="LEI22" s="16"/>
      <c r="LEK22" s="16"/>
      <c r="LEM22" s="16"/>
      <c r="LEO22" s="16"/>
      <c r="LEQ22" s="16"/>
      <c r="LES22" s="16"/>
      <c r="LEU22" s="16"/>
      <c r="LEW22" s="16"/>
      <c r="LEY22" s="16"/>
      <c r="LFA22" s="16"/>
      <c r="LFC22" s="16"/>
      <c r="LFE22" s="16"/>
      <c r="LFG22" s="16"/>
      <c r="LFI22" s="16"/>
      <c r="LFK22" s="16"/>
      <c r="LFM22" s="16"/>
      <c r="LFO22" s="16"/>
      <c r="LFQ22" s="16"/>
      <c r="LFS22" s="16"/>
      <c r="LFU22" s="16"/>
      <c r="LFW22" s="16"/>
      <c r="LFY22" s="16"/>
      <c r="LGA22" s="16"/>
      <c r="LGC22" s="16"/>
      <c r="LGE22" s="16"/>
      <c r="LGG22" s="16"/>
      <c r="LGI22" s="16"/>
      <c r="LGK22" s="16"/>
      <c r="LGM22" s="16"/>
      <c r="LGO22" s="16"/>
      <c r="LGQ22" s="16"/>
      <c r="LGS22" s="16"/>
      <c r="LGU22" s="16"/>
      <c r="LGW22" s="16"/>
      <c r="LGY22" s="16"/>
      <c r="LHA22" s="16"/>
      <c r="LHC22" s="16"/>
      <c r="LHE22" s="16"/>
      <c r="LHG22" s="16"/>
      <c r="LHI22" s="16"/>
      <c r="LHK22" s="16"/>
      <c r="LHM22" s="16"/>
      <c r="LHO22" s="16"/>
      <c r="LHQ22" s="16"/>
      <c r="LHS22" s="16"/>
      <c r="LHU22" s="16"/>
      <c r="LHW22" s="16"/>
      <c r="LHY22" s="16"/>
      <c r="LIA22" s="16"/>
      <c r="LIC22" s="16"/>
      <c r="LIE22" s="16"/>
      <c r="LIG22" s="16"/>
      <c r="LII22" s="16"/>
      <c r="LIK22" s="16"/>
      <c r="LIM22" s="16"/>
      <c r="LIO22" s="16"/>
      <c r="LIQ22" s="16"/>
      <c r="LIS22" s="16"/>
      <c r="LIU22" s="16"/>
      <c r="LIW22" s="16"/>
      <c r="LIY22" s="16"/>
      <c r="LJA22" s="16"/>
      <c r="LJC22" s="16"/>
      <c r="LJE22" s="16"/>
      <c r="LJG22" s="16"/>
      <c r="LJI22" s="16"/>
      <c r="LJK22" s="16"/>
      <c r="LJM22" s="16"/>
      <c r="LJO22" s="16"/>
      <c r="LJQ22" s="16"/>
      <c r="LJS22" s="16"/>
      <c r="LJU22" s="16"/>
      <c r="LJW22" s="16"/>
      <c r="LJY22" s="16"/>
      <c r="LKA22" s="16"/>
      <c r="LKC22" s="16"/>
      <c r="LKE22" s="16"/>
      <c r="LKG22" s="16"/>
      <c r="LKI22" s="16"/>
      <c r="LKK22" s="16"/>
      <c r="LKM22" s="16"/>
      <c r="LKO22" s="16"/>
      <c r="LKQ22" s="16"/>
      <c r="LKS22" s="16"/>
      <c r="LKU22" s="16"/>
      <c r="LKW22" s="16"/>
      <c r="LKY22" s="16"/>
      <c r="LLA22" s="16"/>
      <c r="LLC22" s="16"/>
      <c r="LLE22" s="16"/>
      <c r="LLG22" s="16"/>
      <c r="LLI22" s="16"/>
      <c r="LLK22" s="16"/>
      <c r="LLM22" s="16"/>
      <c r="LLO22" s="16"/>
      <c r="LLQ22" s="16"/>
      <c r="LLS22" s="16"/>
      <c r="LLU22" s="16"/>
      <c r="LLW22" s="16"/>
      <c r="LLY22" s="16"/>
      <c r="LMA22" s="16"/>
      <c r="LMC22" s="16"/>
      <c r="LME22" s="16"/>
      <c r="LMG22" s="16"/>
      <c r="LMI22" s="16"/>
      <c r="LMK22" s="16"/>
      <c r="LMM22" s="16"/>
      <c r="LMO22" s="16"/>
      <c r="LMQ22" s="16"/>
      <c r="LMS22" s="16"/>
      <c r="LMU22" s="16"/>
      <c r="LMW22" s="16"/>
      <c r="LMY22" s="16"/>
      <c r="LNA22" s="16"/>
      <c r="LNC22" s="16"/>
      <c r="LNE22" s="16"/>
      <c r="LNG22" s="16"/>
      <c r="LNI22" s="16"/>
      <c r="LNK22" s="16"/>
      <c r="LNM22" s="16"/>
      <c r="LNO22" s="16"/>
      <c r="LNQ22" s="16"/>
      <c r="LNS22" s="16"/>
      <c r="LNU22" s="16"/>
      <c r="LNW22" s="16"/>
      <c r="LNY22" s="16"/>
      <c r="LOA22" s="16"/>
      <c r="LOC22" s="16"/>
      <c r="LOE22" s="16"/>
      <c r="LOG22" s="16"/>
      <c r="LOI22" s="16"/>
      <c r="LOK22" s="16"/>
      <c r="LOM22" s="16"/>
      <c r="LOO22" s="16"/>
      <c r="LOQ22" s="16"/>
      <c r="LOS22" s="16"/>
      <c r="LOU22" s="16"/>
      <c r="LOW22" s="16"/>
      <c r="LOY22" s="16"/>
      <c r="LPA22" s="16"/>
      <c r="LPC22" s="16"/>
      <c r="LPE22" s="16"/>
      <c r="LPG22" s="16"/>
      <c r="LPI22" s="16"/>
      <c r="LPK22" s="16"/>
      <c r="LPM22" s="16"/>
      <c r="LPO22" s="16"/>
      <c r="LPQ22" s="16"/>
      <c r="LPS22" s="16"/>
      <c r="LPU22" s="16"/>
      <c r="LPW22" s="16"/>
      <c r="LPY22" s="16"/>
      <c r="LQA22" s="16"/>
      <c r="LQC22" s="16"/>
      <c r="LQE22" s="16"/>
      <c r="LQG22" s="16"/>
      <c r="LQI22" s="16"/>
      <c r="LQK22" s="16"/>
      <c r="LQM22" s="16"/>
      <c r="LQO22" s="16"/>
      <c r="LQQ22" s="16"/>
      <c r="LQS22" s="16"/>
      <c r="LQU22" s="16"/>
      <c r="LQW22" s="16"/>
      <c r="LQY22" s="16"/>
      <c r="LRA22" s="16"/>
      <c r="LRC22" s="16"/>
      <c r="LRE22" s="16"/>
      <c r="LRG22" s="16"/>
      <c r="LRI22" s="16"/>
      <c r="LRK22" s="16"/>
      <c r="LRM22" s="16"/>
      <c r="LRO22" s="16"/>
      <c r="LRQ22" s="16"/>
      <c r="LRS22" s="16"/>
      <c r="LRU22" s="16"/>
      <c r="LRW22" s="16"/>
      <c r="LRY22" s="16"/>
      <c r="LSA22" s="16"/>
      <c r="LSC22" s="16"/>
      <c r="LSE22" s="16"/>
      <c r="LSG22" s="16"/>
      <c r="LSI22" s="16"/>
      <c r="LSK22" s="16"/>
      <c r="LSM22" s="16"/>
      <c r="LSO22" s="16"/>
      <c r="LSQ22" s="16"/>
      <c r="LSS22" s="16"/>
      <c r="LSU22" s="16"/>
      <c r="LSW22" s="16"/>
      <c r="LSY22" s="16"/>
      <c r="LTA22" s="16"/>
      <c r="LTC22" s="16"/>
      <c r="LTE22" s="16"/>
      <c r="LTG22" s="16"/>
      <c r="LTI22" s="16"/>
      <c r="LTK22" s="16"/>
      <c r="LTM22" s="16"/>
      <c r="LTO22" s="16"/>
      <c r="LTQ22" s="16"/>
      <c r="LTS22" s="16"/>
      <c r="LTU22" s="16"/>
      <c r="LTW22" s="16"/>
      <c r="LTY22" s="16"/>
      <c r="LUA22" s="16"/>
      <c r="LUC22" s="16"/>
      <c r="LUE22" s="16"/>
      <c r="LUG22" s="16"/>
      <c r="LUI22" s="16"/>
      <c r="LUK22" s="16"/>
      <c r="LUM22" s="16"/>
      <c r="LUO22" s="16"/>
      <c r="LUQ22" s="16"/>
      <c r="LUS22" s="16"/>
      <c r="LUU22" s="16"/>
      <c r="LUW22" s="16"/>
      <c r="LUY22" s="16"/>
      <c r="LVA22" s="16"/>
      <c r="LVC22" s="16"/>
      <c r="LVE22" s="16"/>
      <c r="LVG22" s="16"/>
      <c r="LVI22" s="16"/>
      <c r="LVK22" s="16"/>
      <c r="LVM22" s="16"/>
      <c r="LVO22" s="16"/>
      <c r="LVQ22" s="16"/>
      <c r="LVS22" s="16"/>
      <c r="LVU22" s="16"/>
      <c r="LVW22" s="16"/>
      <c r="LVY22" s="16"/>
      <c r="LWA22" s="16"/>
      <c r="LWC22" s="16"/>
      <c r="LWE22" s="16"/>
      <c r="LWG22" s="16"/>
      <c r="LWI22" s="16"/>
      <c r="LWK22" s="16"/>
      <c r="LWM22" s="16"/>
      <c r="LWO22" s="16"/>
      <c r="LWQ22" s="16"/>
      <c r="LWS22" s="16"/>
      <c r="LWU22" s="16"/>
      <c r="LWW22" s="16"/>
      <c r="LWY22" s="16"/>
      <c r="LXA22" s="16"/>
      <c r="LXC22" s="16"/>
      <c r="LXE22" s="16"/>
      <c r="LXG22" s="16"/>
      <c r="LXI22" s="16"/>
      <c r="LXK22" s="16"/>
      <c r="LXM22" s="16"/>
      <c r="LXO22" s="16"/>
      <c r="LXQ22" s="16"/>
      <c r="LXS22" s="16"/>
      <c r="LXU22" s="16"/>
      <c r="LXW22" s="16"/>
      <c r="LXY22" s="16"/>
      <c r="LYA22" s="16"/>
      <c r="LYC22" s="16"/>
      <c r="LYE22" s="16"/>
      <c r="LYG22" s="16"/>
      <c r="LYI22" s="16"/>
      <c r="LYK22" s="16"/>
      <c r="LYM22" s="16"/>
      <c r="LYO22" s="16"/>
      <c r="LYQ22" s="16"/>
      <c r="LYS22" s="16"/>
      <c r="LYU22" s="16"/>
      <c r="LYW22" s="16"/>
      <c r="LYY22" s="16"/>
      <c r="LZA22" s="16"/>
      <c r="LZC22" s="16"/>
      <c r="LZE22" s="16"/>
      <c r="LZG22" s="16"/>
      <c r="LZI22" s="16"/>
      <c r="LZK22" s="16"/>
      <c r="LZM22" s="16"/>
      <c r="LZO22" s="16"/>
      <c r="LZQ22" s="16"/>
      <c r="LZS22" s="16"/>
      <c r="LZU22" s="16"/>
      <c r="LZW22" s="16"/>
      <c r="LZY22" s="16"/>
      <c r="MAA22" s="16"/>
      <c r="MAC22" s="16"/>
      <c r="MAE22" s="16"/>
      <c r="MAG22" s="16"/>
      <c r="MAI22" s="16"/>
      <c r="MAK22" s="16"/>
      <c r="MAM22" s="16"/>
      <c r="MAO22" s="16"/>
      <c r="MAQ22" s="16"/>
      <c r="MAS22" s="16"/>
      <c r="MAU22" s="16"/>
      <c r="MAW22" s="16"/>
      <c r="MAY22" s="16"/>
      <c r="MBA22" s="16"/>
      <c r="MBC22" s="16"/>
      <c r="MBE22" s="16"/>
      <c r="MBG22" s="16"/>
      <c r="MBI22" s="16"/>
      <c r="MBK22" s="16"/>
      <c r="MBM22" s="16"/>
      <c r="MBO22" s="16"/>
      <c r="MBQ22" s="16"/>
      <c r="MBS22" s="16"/>
      <c r="MBU22" s="16"/>
      <c r="MBW22" s="16"/>
      <c r="MBY22" s="16"/>
      <c r="MCA22" s="16"/>
      <c r="MCC22" s="16"/>
      <c r="MCE22" s="16"/>
      <c r="MCG22" s="16"/>
      <c r="MCI22" s="16"/>
      <c r="MCK22" s="16"/>
      <c r="MCM22" s="16"/>
      <c r="MCO22" s="16"/>
      <c r="MCQ22" s="16"/>
      <c r="MCS22" s="16"/>
      <c r="MCU22" s="16"/>
      <c r="MCW22" s="16"/>
      <c r="MCY22" s="16"/>
      <c r="MDA22" s="16"/>
      <c r="MDC22" s="16"/>
      <c r="MDE22" s="16"/>
      <c r="MDG22" s="16"/>
      <c r="MDI22" s="16"/>
      <c r="MDK22" s="16"/>
      <c r="MDM22" s="16"/>
      <c r="MDO22" s="16"/>
      <c r="MDQ22" s="16"/>
      <c r="MDS22" s="16"/>
      <c r="MDU22" s="16"/>
      <c r="MDW22" s="16"/>
      <c r="MDY22" s="16"/>
      <c r="MEA22" s="16"/>
      <c r="MEC22" s="16"/>
      <c r="MEE22" s="16"/>
      <c r="MEG22" s="16"/>
      <c r="MEI22" s="16"/>
      <c r="MEK22" s="16"/>
      <c r="MEM22" s="16"/>
      <c r="MEO22" s="16"/>
      <c r="MEQ22" s="16"/>
      <c r="MES22" s="16"/>
      <c r="MEU22" s="16"/>
      <c r="MEW22" s="16"/>
      <c r="MEY22" s="16"/>
      <c r="MFA22" s="16"/>
      <c r="MFC22" s="16"/>
      <c r="MFE22" s="16"/>
      <c r="MFG22" s="16"/>
      <c r="MFI22" s="16"/>
      <c r="MFK22" s="16"/>
      <c r="MFM22" s="16"/>
      <c r="MFO22" s="16"/>
      <c r="MFQ22" s="16"/>
      <c r="MFS22" s="16"/>
      <c r="MFU22" s="16"/>
      <c r="MFW22" s="16"/>
      <c r="MFY22" s="16"/>
      <c r="MGA22" s="16"/>
      <c r="MGC22" s="16"/>
      <c r="MGE22" s="16"/>
      <c r="MGG22" s="16"/>
      <c r="MGI22" s="16"/>
      <c r="MGK22" s="16"/>
      <c r="MGM22" s="16"/>
      <c r="MGO22" s="16"/>
      <c r="MGQ22" s="16"/>
      <c r="MGS22" s="16"/>
      <c r="MGU22" s="16"/>
      <c r="MGW22" s="16"/>
      <c r="MGY22" s="16"/>
      <c r="MHA22" s="16"/>
      <c r="MHC22" s="16"/>
      <c r="MHE22" s="16"/>
      <c r="MHG22" s="16"/>
      <c r="MHI22" s="16"/>
      <c r="MHK22" s="16"/>
      <c r="MHM22" s="16"/>
      <c r="MHO22" s="16"/>
      <c r="MHQ22" s="16"/>
      <c r="MHS22" s="16"/>
      <c r="MHU22" s="16"/>
      <c r="MHW22" s="16"/>
      <c r="MHY22" s="16"/>
      <c r="MIA22" s="16"/>
      <c r="MIC22" s="16"/>
      <c r="MIE22" s="16"/>
      <c r="MIG22" s="16"/>
      <c r="MII22" s="16"/>
      <c r="MIK22" s="16"/>
      <c r="MIM22" s="16"/>
      <c r="MIO22" s="16"/>
      <c r="MIQ22" s="16"/>
      <c r="MIS22" s="16"/>
      <c r="MIU22" s="16"/>
      <c r="MIW22" s="16"/>
      <c r="MIY22" s="16"/>
      <c r="MJA22" s="16"/>
      <c r="MJC22" s="16"/>
      <c r="MJE22" s="16"/>
      <c r="MJG22" s="16"/>
      <c r="MJI22" s="16"/>
      <c r="MJK22" s="16"/>
      <c r="MJM22" s="16"/>
      <c r="MJO22" s="16"/>
      <c r="MJQ22" s="16"/>
      <c r="MJS22" s="16"/>
      <c r="MJU22" s="16"/>
      <c r="MJW22" s="16"/>
      <c r="MJY22" s="16"/>
      <c r="MKA22" s="16"/>
      <c r="MKC22" s="16"/>
      <c r="MKE22" s="16"/>
      <c r="MKG22" s="16"/>
      <c r="MKI22" s="16"/>
      <c r="MKK22" s="16"/>
      <c r="MKM22" s="16"/>
      <c r="MKO22" s="16"/>
      <c r="MKQ22" s="16"/>
      <c r="MKS22" s="16"/>
      <c r="MKU22" s="16"/>
      <c r="MKW22" s="16"/>
      <c r="MKY22" s="16"/>
      <c r="MLA22" s="16"/>
      <c r="MLC22" s="16"/>
      <c r="MLE22" s="16"/>
      <c r="MLG22" s="16"/>
      <c r="MLI22" s="16"/>
      <c r="MLK22" s="16"/>
      <c r="MLM22" s="16"/>
      <c r="MLO22" s="16"/>
      <c r="MLQ22" s="16"/>
      <c r="MLS22" s="16"/>
      <c r="MLU22" s="16"/>
      <c r="MLW22" s="16"/>
      <c r="MLY22" s="16"/>
      <c r="MMA22" s="16"/>
      <c r="MMC22" s="16"/>
      <c r="MME22" s="16"/>
      <c r="MMG22" s="16"/>
      <c r="MMI22" s="16"/>
      <c r="MMK22" s="16"/>
      <c r="MMM22" s="16"/>
      <c r="MMO22" s="16"/>
      <c r="MMQ22" s="16"/>
      <c r="MMS22" s="16"/>
      <c r="MMU22" s="16"/>
      <c r="MMW22" s="16"/>
      <c r="MMY22" s="16"/>
      <c r="MNA22" s="16"/>
      <c r="MNC22" s="16"/>
      <c r="MNE22" s="16"/>
      <c r="MNG22" s="16"/>
      <c r="MNI22" s="16"/>
      <c r="MNK22" s="16"/>
      <c r="MNM22" s="16"/>
      <c r="MNO22" s="16"/>
      <c r="MNQ22" s="16"/>
      <c r="MNS22" s="16"/>
      <c r="MNU22" s="16"/>
      <c r="MNW22" s="16"/>
      <c r="MNY22" s="16"/>
      <c r="MOA22" s="16"/>
      <c r="MOC22" s="16"/>
      <c r="MOE22" s="16"/>
      <c r="MOG22" s="16"/>
      <c r="MOI22" s="16"/>
      <c r="MOK22" s="16"/>
      <c r="MOM22" s="16"/>
      <c r="MOO22" s="16"/>
      <c r="MOQ22" s="16"/>
      <c r="MOS22" s="16"/>
      <c r="MOU22" s="16"/>
      <c r="MOW22" s="16"/>
      <c r="MOY22" s="16"/>
      <c r="MPA22" s="16"/>
      <c r="MPC22" s="16"/>
      <c r="MPE22" s="16"/>
      <c r="MPG22" s="16"/>
      <c r="MPI22" s="16"/>
      <c r="MPK22" s="16"/>
      <c r="MPM22" s="16"/>
      <c r="MPO22" s="16"/>
      <c r="MPQ22" s="16"/>
      <c r="MPS22" s="16"/>
      <c r="MPU22" s="16"/>
      <c r="MPW22" s="16"/>
      <c r="MPY22" s="16"/>
      <c r="MQA22" s="16"/>
      <c r="MQC22" s="16"/>
      <c r="MQE22" s="16"/>
      <c r="MQG22" s="16"/>
      <c r="MQI22" s="16"/>
      <c r="MQK22" s="16"/>
      <c r="MQM22" s="16"/>
      <c r="MQO22" s="16"/>
      <c r="MQQ22" s="16"/>
      <c r="MQS22" s="16"/>
      <c r="MQU22" s="16"/>
      <c r="MQW22" s="16"/>
      <c r="MQY22" s="16"/>
      <c r="MRA22" s="16"/>
      <c r="MRC22" s="16"/>
      <c r="MRE22" s="16"/>
      <c r="MRG22" s="16"/>
      <c r="MRI22" s="16"/>
      <c r="MRK22" s="16"/>
      <c r="MRM22" s="16"/>
      <c r="MRO22" s="16"/>
      <c r="MRQ22" s="16"/>
      <c r="MRS22" s="16"/>
      <c r="MRU22" s="16"/>
      <c r="MRW22" s="16"/>
      <c r="MRY22" s="16"/>
      <c r="MSA22" s="16"/>
      <c r="MSC22" s="16"/>
      <c r="MSE22" s="16"/>
      <c r="MSG22" s="16"/>
      <c r="MSI22" s="16"/>
      <c r="MSK22" s="16"/>
      <c r="MSM22" s="16"/>
      <c r="MSO22" s="16"/>
      <c r="MSQ22" s="16"/>
      <c r="MSS22" s="16"/>
      <c r="MSU22" s="16"/>
      <c r="MSW22" s="16"/>
      <c r="MSY22" s="16"/>
      <c r="MTA22" s="16"/>
      <c r="MTC22" s="16"/>
      <c r="MTE22" s="16"/>
      <c r="MTG22" s="16"/>
      <c r="MTI22" s="16"/>
      <c r="MTK22" s="16"/>
      <c r="MTM22" s="16"/>
      <c r="MTO22" s="16"/>
      <c r="MTQ22" s="16"/>
      <c r="MTS22" s="16"/>
      <c r="MTU22" s="16"/>
      <c r="MTW22" s="16"/>
      <c r="MTY22" s="16"/>
      <c r="MUA22" s="16"/>
      <c r="MUC22" s="16"/>
      <c r="MUE22" s="16"/>
      <c r="MUG22" s="16"/>
      <c r="MUI22" s="16"/>
      <c r="MUK22" s="16"/>
      <c r="MUM22" s="16"/>
      <c r="MUO22" s="16"/>
      <c r="MUQ22" s="16"/>
      <c r="MUS22" s="16"/>
      <c r="MUU22" s="16"/>
      <c r="MUW22" s="16"/>
      <c r="MUY22" s="16"/>
      <c r="MVA22" s="16"/>
      <c r="MVC22" s="16"/>
      <c r="MVE22" s="16"/>
      <c r="MVG22" s="16"/>
      <c r="MVI22" s="16"/>
      <c r="MVK22" s="16"/>
      <c r="MVM22" s="16"/>
      <c r="MVO22" s="16"/>
      <c r="MVQ22" s="16"/>
      <c r="MVS22" s="16"/>
      <c r="MVU22" s="16"/>
      <c r="MVW22" s="16"/>
      <c r="MVY22" s="16"/>
      <c r="MWA22" s="16"/>
      <c r="MWC22" s="16"/>
      <c r="MWE22" s="16"/>
      <c r="MWG22" s="16"/>
      <c r="MWI22" s="16"/>
      <c r="MWK22" s="16"/>
      <c r="MWM22" s="16"/>
      <c r="MWO22" s="16"/>
      <c r="MWQ22" s="16"/>
      <c r="MWS22" s="16"/>
      <c r="MWU22" s="16"/>
      <c r="MWW22" s="16"/>
      <c r="MWY22" s="16"/>
      <c r="MXA22" s="16"/>
      <c r="MXC22" s="16"/>
      <c r="MXE22" s="16"/>
      <c r="MXG22" s="16"/>
      <c r="MXI22" s="16"/>
      <c r="MXK22" s="16"/>
      <c r="MXM22" s="16"/>
      <c r="MXO22" s="16"/>
      <c r="MXQ22" s="16"/>
      <c r="MXS22" s="16"/>
      <c r="MXU22" s="16"/>
      <c r="MXW22" s="16"/>
      <c r="MXY22" s="16"/>
      <c r="MYA22" s="16"/>
      <c r="MYC22" s="16"/>
      <c r="MYE22" s="16"/>
      <c r="MYG22" s="16"/>
      <c r="MYI22" s="16"/>
      <c r="MYK22" s="16"/>
      <c r="MYM22" s="16"/>
      <c r="MYO22" s="16"/>
      <c r="MYQ22" s="16"/>
      <c r="MYS22" s="16"/>
      <c r="MYU22" s="16"/>
      <c r="MYW22" s="16"/>
      <c r="MYY22" s="16"/>
      <c r="MZA22" s="16"/>
      <c r="MZC22" s="16"/>
      <c r="MZE22" s="16"/>
      <c r="MZG22" s="16"/>
      <c r="MZI22" s="16"/>
      <c r="MZK22" s="16"/>
      <c r="MZM22" s="16"/>
      <c r="MZO22" s="16"/>
      <c r="MZQ22" s="16"/>
      <c r="MZS22" s="16"/>
      <c r="MZU22" s="16"/>
      <c r="MZW22" s="16"/>
      <c r="MZY22" s="16"/>
      <c r="NAA22" s="16"/>
      <c r="NAC22" s="16"/>
      <c r="NAE22" s="16"/>
      <c r="NAG22" s="16"/>
      <c r="NAI22" s="16"/>
      <c r="NAK22" s="16"/>
      <c r="NAM22" s="16"/>
      <c r="NAO22" s="16"/>
      <c r="NAQ22" s="16"/>
      <c r="NAS22" s="16"/>
      <c r="NAU22" s="16"/>
      <c r="NAW22" s="16"/>
      <c r="NAY22" s="16"/>
      <c r="NBA22" s="16"/>
      <c r="NBC22" s="16"/>
      <c r="NBE22" s="16"/>
      <c r="NBG22" s="16"/>
      <c r="NBI22" s="16"/>
      <c r="NBK22" s="16"/>
      <c r="NBM22" s="16"/>
      <c r="NBO22" s="16"/>
      <c r="NBQ22" s="16"/>
      <c r="NBS22" s="16"/>
      <c r="NBU22" s="16"/>
      <c r="NBW22" s="16"/>
      <c r="NBY22" s="16"/>
      <c r="NCA22" s="16"/>
      <c r="NCC22" s="16"/>
      <c r="NCE22" s="16"/>
      <c r="NCG22" s="16"/>
      <c r="NCI22" s="16"/>
      <c r="NCK22" s="16"/>
      <c r="NCM22" s="16"/>
      <c r="NCO22" s="16"/>
      <c r="NCQ22" s="16"/>
      <c r="NCS22" s="16"/>
      <c r="NCU22" s="16"/>
      <c r="NCW22" s="16"/>
      <c r="NCY22" s="16"/>
      <c r="NDA22" s="16"/>
      <c r="NDC22" s="16"/>
      <c r="NDE22" s="16"/>
      <c r="NDG22" s="16"/>
      <c r="NDI22" s="16"/>
      <c r="NDK22" s="16"/>
      <c r="NDM22" s="16"/>
      <c r="NDO22" s="16"/>
      <c r="NDQ22" s="16"/>
      <c r="NDS22" s="16"/>
      <c r="NDU22" s="16"/>
      <c r="NDW22" s="16"/>
      <c r="NDY22" s="16"/>
      <c r="NEA22" s="16"/>
      <c r="NEC22" s="16"/>
      <c r="NEE22" s="16"/>
      <c r="NEG22" s="16"/>
      <c r="NEI22" s="16"/>
      <c r="NEK22" s="16"/>
      <c r="NEM22" s="16"/>
      <c r="NEO22" s="16"/>
      <c r="NEQ22" s="16"/>
      <c r="NES22" s="16"/>
      <c r="NEU22" s="16"/>
      <c r="NEW22" s="16"/>
      <c r="NEY22" s="16"/>
      <c r="NFA22" s="16"/>
      <c r="NFC22" s="16"/>
      <c r="NFE22" s="16"/>
      <c r="NFG22" s="16"/>
      <c r="NFI22" s="16"/>
      <c r="NFK22" s="16"/>
      <c r="NFM22" s="16"/>
      <c r="NFO22" s="16"/>
      <c r="NFQ22" s="16"/>
      <c r="NFS22" s="16"/>
      <c r="NFU22" s="16"/>
      <c r="NFW22" s="16"/>
      <c r="NFY22" s="16"/>
      <c r="NGA22" s="16"/>
      <c r="NGC22" s="16"/>
      <c r="NGE22" s="16"/>
      <c r="NGG22" s="16"/>
      <c r="NGI22" s="16"/>
      <c r="NGK22" s="16"/>
      <c r="NGM22" s="16"/>
      <c r="NGO22" s="16"/>
      <c r="NGQ22" s="16"/>
      <c r="NGS22" s="16"/>
      <c r="NGU22" s="16"/>
      <c r="NGW22" s="16"/>
      <c r="NGY22" s="16"/>
      <c r="NHA22" s="16"/>
      <c r="NHC22" s="16"/>
      <c r="NHE22" s="16"/>
      <c r="NHG22" s="16"/>
      <c r="NHI22" s="16"/>
      <c r="NHK22" s="16"/>
      <c r="NHM22" s="16"/>
      <c r="NHO22" s="16"/>
      <c r="NHQ22" s="16"/>
      <c r="NHS22" s="16"/>
      <c r="NHU22" s="16"/>
      <c r="NHW22" s="16"/>
      <c r="NHY22" s="16"/>
      <c r="NIA22" s="16"/>
      <c r="NIC22" s="16"/>
      <c r="NIE22" s="16"/>
      <c r="NIG22" s="16"/>
      <c r="NII22" s="16"/>
      <c r="NIK22" s="16"/>
      <c r="NIM22" s="16"/>
      <c r="NIO22" s="16"/>
      <c r="NIQ22" s="16"/>
      <c r="NIS22" s="16"/>
      <c r="NIU22" s="16"/>
      <c r="NIW22" s="16"/>
      <c r="NIY22" s="16"/>
      <c r="NJA22" s="16"/>
      <c r="NJC22" s="16"/>
      <c r="NJE22" s="16"/>
      <c r="NJG22" s="16"/>
      <c r="NJI22" s="16"/>
      <c r="NJK22" s="16"/>
      <c r="NJM22" s="16"/>
      <c r="NJO22" s="16"/>
      <c r="NJQ22" s="16"/>
      <c r="NJS22" s="16"/>
      <c r="NJU22" s="16"/>
      <c r="NJW22" s="16"/>
      <c r="NJY22" s="16"/>
      <c r="NKA22" s="16"/>
      <c r="NKC22" s="16"/>
      <c r="NKE22" s="16"/>
      <c r="NKG22" s="16"/>
      <c r="NKI22" s="16"/>
      <c r="NKK22" s="16"/>
      <c r="NKM22" s="16"/>
      <c r="NKO22" s="16"/>
      <c r="NKQ22" s="16"/>
      <c r="NKS22" s="16"/>
      <c r="NKU22" s="16"/>
      <c r="NKW22" s="16"/>
      <c r="NKY22" s="16"/>
      <c r="NLA22" s="16"/>
      <c r="NLC22" s="16"/>
      <c r="NLE22" s="16"/>
      <c r="NLG22" s="16"/>
      <c r="NLI22" s="16"/>
      <c r="NLK22" s="16"/>
      <c r="NLM22" s="16"/>
      <c r="NLO22" s="16"/>
      <c r="NLQ22" s="16"/>
      <c r="NLS22" s="16"/>
      <c r="NLU22" s="16"/>
      <c r="NLW22" s="16"/>
      <c r="NLY22" s="16"/>
      <c r="NMA22" s="16"/>
      <c r="NMC22" s="16"/>
      <c r="NME22" s="16"/>
      <c r="NMG22" s="16"/>
      <c r="NMI22" s="16"/>
      <c r="NMK22" s="16"/>
      <c r="NMM22" s="16"/>
      <c r="NMO22" s="16"/>
      <c r="NMQ22" s="16"/>
      <c r="NMS22" s="16"/>
      <c r="NMU22" s="16"/>
      <c r="NMW22" s="16"/>
      <c r="NMY22" s="16"/>
      <c r="NNA22" s="16"/>
      <c r="NNC22" s="16"/>
      <c r="NNE22" s="16"/>
      <c r="NNG22" s="16"/>
      <c r="NNI22" s="16"/>
      <c r="NNK22" s="16"/>
      <c r="NNM22" s="16"/>
      <c r="NNO22" s="16"/>
      <c r="NNQ22" s="16"/>
      <c r="NNS22" s="16"/>
      <c r="NNU22" s="16"/>
      <c r="NNW22" s="16"/>
      <c r="NNY22" s="16"/>
      <c r="NOA22" s="16"/>
      <c r="NOC22" s="16"/>
      <c r="NOE22" s="16"/>
      <c r="NOG22" s="16"/>
      <c r="NOI22" s="16"/>
      <c r="NOK22" s="16"/>
      <c r="NOM22" s="16"/>
      <c r="NOO22" s="16"/>
      <c r="NOQ22" s="16"/>
      <c r="NOS22" s="16"/>
      <c r="NOU22" s="16"/>
      <c r="NOW22" s="16"/>
      <c r="NOY22" s="16"/>
      <c r="NPA22" s="16"/>
      <c r="NPC22" s="16"/>
      <c r="NPE22" s="16"/>
      <c r="NPG22" s="16"/>
      <c r="NPI22" s="16"/>
      <c r="NPK22" s="16"/>
      <c r="NPM22" s="16"/>
      <c r="NPO22" s="16"/>
      <c r="NPQ22" s="16"/>
      <c r="NPS22" s="16"/>
      <c r="NPU22" s="16"/>
      <c r="NPW22" s="16"/>
      <c r="NPY22" s="16"/>
      <c r="NQA22" s="16"/>
      <c r="NQC22" s="16"/>
      <c r="NQE22" s="16"/>
      <c r="NQG22" s="16"/>
      <c r="NQI22" s="16"/>
      <c r="NQK22" s="16"/>
      <c r="NQM22" s="16"/>
      <c r="NQO22" s="16"/>
      <c r="NQQ22" s="16"/>
      <c r="NQS22" s="16"/>
      <c r="NQU22" s="16"/>
      <c r="NQW22" s="16"/>
      <c r="NQY22" s="16"/>
      <c r="NRA22" s="16"/>
      <c r="NRC22" s="16"/>
      <c r="NRE22" s="16"/>
      <c r="NRG22" s="16"/>
      <c r="NRI22" s="16"/>
      <c r="NRK22" s="16"/>
      <c r="NRM22" s="16"/>
      <c r="NRO22" s="16"/>
      <c r="NRQ22" s="16"/>
      <c r="NRS22" s="16"/>
      <c r="NRU22" s="16"/>
      <c r="NRW22" s="16"/>
      <c r="NRY22" s="16"/>
      <c r="NSA22" s="16"/>
      <c r="NSC22" s="16"/>
      <c r="NSE22" s="16"/>
      <c r="NSG22" s="16"/>
      <c r="NSI22" s="16"/>
      <c r="NSK22" s="16"/>
      <c r="NSM22" s="16"/>
      <c r="NSO22" s="16"/>
      <c r="NSQ22" s="16"/>
      <c r="NSS22" s="16"/>
      <c r="NSU22" s="16"/>
      <c r="NSW22" s="16"/>
      <c r="NSY22" s="16"/>
      <c r="NTA22" s="16"/>
      <c r="NTC22" s="16"/>
      <c r="NTE22" s="16"/>
      <c r="NTG22" s="16"/>
      <c r="NTI22" s="16"/>
      <c r="NTK22" s="16"/>
      <c r="NTM22" s="16"/>
      <c r="NTO22" s="16"/>
      <c r="NTQ22" s="16"/>
      <c r="NTS22" s="16"/>
      <c r="NTU22" s="16"/>
      <c r="NTW22" s="16"/>
      <c r="NTY22" s="16"/>
      <c r="NUA22" s="16"/>
      <c r="NUC22" s="16"/>
      <c r="NUE22" s="16"/>
      <c r="NUG22" s="16"/>
      <c r="NUI22" s="16"/>
      <c r="NUK22" s="16"/>
      <c r="NUM22" s="16"/>
      <c r="NUO22" s="16"/>
      <c r="NUQ22" s="16"/>
      <c r="NUS22" s="16"/>
      <c r="NUU22" s="16"/>
      <c r="NUW22" s="16"/>
      <c r="NUY22" s="16"/>
      <c r="NVA22" s="16"/>
      <c r="NVC22" s="16"/>
      <c r="NVE22" s="16"/>
      <c r="NVG22" s="16"/>
      <c r="NVI22" s="16"/>
      <c r="NVK22" s="16"/>
      <c r="NVM22" s="16"/>
      <c r="NVO22" s="16"/>
      <c r="NVQ22" s="16"/>
      <c r="NVS22" s="16"/>
      <c r="NVU22" s="16"/>
      <c r="NVW22" s="16"/>
      <c r="NVY22" s="16"/>
      <c r="NWA22" s="16"/>
      <c r="NWC22" s="16"/>
      <c r="NWE22" s="16"/>
      <c r="NWG22" s="16"/>
      <c r="NWI22" s="16"/>
      <c r="NWK22" s="16"/>
      <c r="NWM22" s="16"/>
      <c r="NWO22" s="16"/>
      <c r="NWQ22" s="16"/>
      <c r="NWS22" s="16"/>
      <c r="NWU22" s="16"/>
      <c r="NWW22" s="16"/>
      <c r="NWY22" s="16"/>
      <c r="NXA22" s="16"/>
      <c r="NXC22" s="16"/>
      <c r="NXE22" s="16"/>
      <c r="NXG22" s="16"/>
      <c r="NXI22" s="16"/>
      <c r="NXK22" s="16"/>
      <c r="NXM22" s="16"/>
      <c r="NXO22" s="16"/>
      <c r="NXQ22" s="16"/>
      <c r="NXS22" s="16"/>
      <c r="NXU22" s="16"/>
      <c r="NXW22" s="16"/>
      <c r="NXY22" s="16"/>
      <c r="NYA22" s="16"/>
      <c r="NYC22" s="16"/>
      <c r="NYE22" s="16"/>
      <c r="NYG22" s="16"/>
      <c r="NYI22" s="16"/>
      <c r="NYK22" s="16"/>
      <c r="NYM22" s="16"/>
      <c r="NYO22" s="16"/>
      <c r="NYQ22" s="16"/>
      <c r="NYS22" s="16"/>
      <c r="NYU22" s="16"/>
      <c r="NYW22" s="16"/>
      <c r="NYY22" s="16"/>
      <c r="NZA22" s="16"/>
      <c r="NZC22" s="16"/>
      <c r="NZE22" s="16"/>
      <c r="NZG22" s="16"/>
      <c r="NZI22" s="16"/>
      <c r="NZK22" s="16"/>
      <c r="NZM22" s="16"/>
      <c r="NZO22" s="16"/>
      <c r="NZQ22" s="16"/>
      <c r="NZS22" s="16"/>
      <c r="NZU22" s="16"/>
      <c r="NZW22" s="16"/>
      <c r="NZY22" s="16"/>
      <c r="OAA22" s="16"/>
      <c r="OAC22" s="16"/>
      <c r="OAE22" s="16"/>
      <c r="OAG22" s="16"/>
      <c r="OAI22" s="16"/>
      <c r="OAK22" s="16"/>
      <c r="OAM22" s="16"/>
      <c r="OAO22" s="16"/>
      <c r="OAQ22" s="16"/>
      <c r="OAS22" s="16"/>
      <c r="OAU22" s="16"/>
      <c r="OAW22" s="16"/>
      <c r="OAY22" s="16"/>
      <c r="OBA22" s="16"/>
      <c r="OBC22" s="16"/>
      <c r="OBE22" s="16"/>
      <c r="OBG22" s="16"/>
      <c r="OBI22" s="16"/>
      <c r="OBK22" s="16"/>
      <c r="OBM22" s="16"/>
      <c r="OBO22" s="16"/>
      <c r="OBQ22" s="16"/>
      <c r="OBS22" s="16"/>
      <c r="OBU22" s="16"/>
      <c r="OBW22" s="16"/>
      <c r="OBY22" s="16"/>
      <c r="OCA22" s="16"/>
      <c r="OCC22" s="16"/>
      <c r="OCE22" s="16"/>
      <c r="OCG22" s="16"/>
      <c r="OCI22" s="16"/>
      <c r="OCK22" s="16"/>
      <c r="OCM22" s="16"/>
      <c r="OCO22" s="16"/>
      <c r="OCQ22" s="16"/>
      <c r="OCS22" s="16"/>
      <c r="OCU22" s="16"/>
      <c r="OCW22" s="16"/>
      <c r="OCY22" s="16"/>
      <c r="ODA22" s="16"/>
      <c r="ODC22" s="16"/>
      <c r="ODE22" s="16"/>
      <c r="ODG22" s="16"/>
      <c r="ODI22" s="16"/>
      <c r="ODK22" s="16"/>
      <c r="ODM22" s="16"/>
      <c r="ODO22" s="16"/>
      <c r="ODQ22" s="16"/>
      <c r="ODS22" s="16"/>
      <c r="ODU22" s="16"/>
      <c r="ODW22" s="16"/>
      <c r="ODY22" s="16"/>
      <c r="OEA22" s="16"/>
      <c r="OEC22" s="16"/>
      <c r="OEE22" s="16"/>
      <c r="OEG22" s="16"/>
      <c r="OEI22" s="16"/>
      <c r="OEK22" s="16"/>
      <c r="OEM22" s="16"/>
      <c r="OEO22" s="16"/>
      <c r="OEQ22" s="16"/>
      <c r="OES22" s="16"/>
      <c r="OEU22" s="16"/>
      <c r="OEW22" s="16"/>
      <c r="OEY22" s="16"/>
      <c r="OFA22" s="16"/>
      <c r="OFC22" s="16"/>
      <c r="OFE22" s="16"/>
      <c r="OFG22" s="16"/>
      <c r="OFI22" s="16"/>
      <c r="OFK22" s="16"/>
      <c r="OFM22" s="16"/>
      <c r="OFO22" s="16"/>
      <c r="OFQ22" s="16"/>
      <c r="OFS22" s="16"/>
      <c r="OFU22" s="16"/>
      <c r="OFW22" s="16"/>
      <c r="OFY22" s="16"/>
      <c r="OGA22" s="16"/>
      <c r="OGC22" s="16"/>
      <c r="OGE22" s="16"/>
      <c r="OGG22" s="16"/>
      <c r="OGI22" s="16"/>
      <c r="OGK22" s="16"/>
      <c r="OGM22" s="16"/>
      <c r="OGO22" s="16"/>
      <c r="OGQ22" s="16"/>
      <c r="OGS22" s="16"/>
      <c r="OGU22" s="16"/>
      <c r="OGW22" s="16"/>
      <c r="OGY22" s="16"/>
      <c r="OHA22" s="16"/>
      <c r="OHC22" s="16"/>
      <c r="OHE22" s="16"/>
      <c r="OHG22" s="16"/>
      <c r="OHI22" s="16"/>
      <c r="OHK22" s="16"/>
      <c r="OHM22" s="16"/>
      <c r="OHO22" s="16"/>
      <c r="OHQ22" s="16"/>
      <c r="OHS22" s="16"/>
      <c r="OHU22" s="16"/>
      <c r="OHW22" s="16"/>
      <c r="OHY22" s="16"/>
      <c r="OIA22" s="16"/>
      <c r="OIC22" s="16"/>
      <c r="OIE22" s="16"/>
      <c r="OIG22" s="16"/>
      <c r="OII22" s="16"/>
      <c r="OIK22" s="16"/>
      <c r="OIM22" s="16"/>
      <c r="OIO22" s="16"/>
      <c r="OIQ22" s="16"/>
      <c r="OIS22" s="16"/>
      <c r="OIU22" s="16"/>
      <c r="OIW22" s="16"/>
      <c r="OIY22" s="16"/>
      <c r="OJA22" s="16"/>
      <c r="OJC22" s="16"/>
      <c r="OJE22" s="16"/>
      <c r="OJG22" s="16"/>
      <c r="OJI22" s="16"/>
      <c r="OJK22" s="16"/>
      <c r="OJM22" s="16"/>
      <c r="OJO22" s="16"/>
      <c r="OJQ22" s="16"/>
      <c r="OJS22" s="16"/>
      <c r="OJU22" s="16"/>
      <c r="OJW22" s="16"/>
      <c r="OJY22" s="16"/>
      <c r="OKA22" s="16"/>
      <c r="OKC22" s="16"/>
      <c r="OKE22" s="16"/>
      <c r="OKG22" s="16"/>
      <c r="OKI22" s="16"/>
      <c r="OKK22" s="16"/>
      <c r="OKM22" s="16"/>
      <c r="OKO22" s="16"/>
      <c r="OKQ22" s="16"/>
      <c r="OKS22" s="16"/>
      <c r="OKU22" s="16"/>
      <c r="OKW22" s="16"/>
      <c r="OKY22" s="16"/>
      <c r="OLA22" s="16"/>
      <c r="OLC22" s="16"/>
      <c r="OLE22" s="16"/>
      <c r="OLG22" s="16"/>
      <c r="OLI22" s="16"/>
      <c r="OLK22" s="16"/>
      <c r="OLM22" s="16"/>
      <c r="OLO22" s="16"/>
      <c r="OLQ22" s="16"/>
      <c r="OLS22" s="16"/>
      <c r="OLU22" s="16"/>
      <c r="OLW22" s="16"/>
      <c r="OLY22" s="16"/>
      <c r="OMA22" s="16"/>
      <c r="OMC22" s="16"/>
      <c r="OME22" s="16"/>
      <c r="OMG22" s="16"/>
      <c r="OMI22" s="16"/>
      <c r="OMK22" s="16"/>
      <c r="OMM22" s="16"/>
      <c r="OMO22" s="16"/>
      <c r="OMQ22" s="16"/>
      <c r="OMS22" s="16"/>
      <c r="OMU22" s="16"/>
      <c r="OMW22" s="16"/>
      <c r="OMY22" s="16"/>
      <c r="ONA22" s="16"/>
      <c r="ONC22" s="16"/>
      <c r="ONE22" s="16"/>
      <c r="ONG22" s="16"/>
      <c r="ONI22" s="16"/>
      <c r="ONK22" s="16"/>
      <c r="ONM22" s="16"/>
      <c r="ONO22" s="16"/>
      <c r="ONQ22" s="16"/>
      <c r="ONS22" s="16"/>
      <c r="ONU22" s="16"/>
      <c r="ONW22" s="16"/>
      <c r="ONY22" s="16"/>
      <c r="OOA22" s="16"/>
      <c r="OOC22" s="16"/>
      <c r="OOE22" s="16"/>
      <c r="OOG22" s="16"/>
      <c r="OOI22" s="16"/>
      <c r="OOK22" s="16"/>
      <c r="OOM22" s="16"/>
      <c r="OOO22" s="16"/>
      <c r="OOQ22" s="16"/>
      <c r="OOS22" s="16"/>
      <c r="OOU22" s="16"/>
      <c r="OOW22" s="16"/>
      <c r="OOY22" s="16"/>
      <c r="OPA22" s="16"/>
      <c r="OPC22" s="16"/>
      <c r="OPE22" s="16"/>
      <c r="OPG22" s="16"/>
      <c r="OPI22" s="16"/>
      <c r="OPK22" s="16"/>
      <c r="OPM22" s="16"/>
      <c r="OPO22" s="16"/>
      <c r="OPQ22" s="16"/>
      <c r="OPS22" s="16"/>
      <c r="OPU22" s="16"/>
      <c r="OPW22" s="16"/>
      <c r="OPY22" s="16"/>
      <c r="OQA22" s="16"/>
      <c r="OQC22" s="16"/>
      <c r="OQE22" s="16"/>
      <c r="OQG22" s="16"/>
      <c r="OQI22" s="16"/>
      <c r="OQK22" s="16"/>
      <c r="OQM22" s="16"/>
      <c r="OQO22" s="16"/>
      <c r="OQQ22" s="16"/>
      <c r="OQS22" s="16"/>
      <c r="OQU22" s="16"/>
      <c r="OQW22" s="16"/>
      <c r="OQY22" s="16"/>
      <c r="ORA22" s="16"/>
      <c r="ORC22" s="16"/>
      <c r="ORE22" s="16"/>
      <c r="ORG22" s="16"/>
      <c r="ORI22" s="16"/>
      <c r="ORK22" s="16"/>
      <c r="ORM22" s="16"/>
      <c r="ORO22" s="16"/>
      <c r="ORQ22" s="16"/>
      <c r="ORS22" s="16"/>
      <c r="ORU22" s="16"/>
      <c r="ORW22" s="16"/>
      <c r="ORY22" s="16"/>
      <c r="OSA22" s="16"/>
      <c r="OSC22" s="16"/>
      <c r="OSE22" s="16"/>
      <c r="OSG22" s="16"/>
      <c r="OSI22" s="16"/>
      <c r="OSK22" s="16"/>
      <c r="OSM22" s="16"/>
      <c r="OSO22" s="16"/>
      <c r="OSQ22" s="16"/>
      <c r="OSS22" s="16"/>
      <c r="OSU22" s="16"/>
      <c r="OSW22" s="16"/>
      <c r="OSY22" s="16"/>
      <c r="OTA22" s="16"/>
      <c r="OTC22" s="16"/>
      <c r="OTE22" s="16"/>
      <c r="OTG22" s="16"/>
      <c r="OTI22" s="16"/>
      <c r="OTK22" s="16"/>
      <c r="OTM22" s="16"/>
      <c r="OTO22" s="16"/>
      <c r="OTQ22" s="16"/>
      <c r="OTS22" s="16"/>
      <c r="OTU22" s="16"/>
      <c r="OTW22" s="16"/>
      <c r="OTY22" s="16"/>
      <c r="OUA22" s="16"/>
      <c r="OUC22" s="16"/>
      <c r="OUE22" s="16"/>
      <c r="OUG22" s="16"/>
      <c r="OUI22" s="16"/>
      <c r="OUK22" s="16"/>
      <c r="OUM22" s="16"/>
      <c r="OUO22" s="16"/>
      <c r="OUQ22" s="16"/>
      <c r="OUS22" s="16"/>
      <c r="OUU22" s="16"/>
      <c r="OUW22" s="16"/>
      <c r="OUY22" s="16"/>
      <c r="OVA22" s="16"/>
      <c r="OVC22" s="16"/>
      <c r="OVE22" s="16"/>
      <c r="OVG22" s="16"/>
      <c r="OVI22" s="16"/>
      <c r="OVK22" s="16"/>
      <c r="OVM22" s="16"/>
      <c r="OVO22" s="16"/>
      <c r="OVQ22" s="16"/>
      <c r="OVS22" s="16"/>
      <c r="OVU22" s="16"/>
      <c r="OVW22" s="16"/>
      <c r="OVY22" s="16"/>
      <c r="OWA22" s="16"/>
      <c r="OWC22" s="16"/>
      <c r="OWE22" s="16"/>
      <c r="OWG22" s="16"/>
      <c r="OWI22" s="16"/>
      <c r="OWK22" s="16"/>
      <c r="OWM22" s="16"/>
      <c r="OWO22" s="16"/>
      <c r="OWQ22" s="16"/>
      <c r="OWS22" s="16"/>
      <c r="OWU22" s="16"/>
      <c r="OWW22" s="16"/>
      <c r="OWY22" s="16"/>
      <c r="OXA22" s="16"/>
      <c r="OXC22" s="16"/>
      <c r="OXE22" s="16"/>
      <c r="OXG22" s="16"/>
      <c r="OXI22" s="16"/>
      <c r="OXK22" s="16"/>
      <c r="OXM22" s="16"/>
      <c r="OXO22" s="16"/>
      <c r="OXQ22" s="16"/>
      <c r="OXS22" s="16"/>
      <c r="OXU22" s="16"/>
      <c r="OXW22" s="16"/>
      <c r="OXY22" s="16"/>
      <c r="OYA22" s="16"/>
      <c r="OYC22" s="16"/>
      <c r="OYE22" s="16"/>
      <c r="OYG22" s="16"/>
      <c r="OYI22" s="16"/>
      <c r="OYK22" s="16"/>
      <c r="OYM22" s="16"/>
      <c r="OYO22" s="16"/>
      <c r="OYQ22" s="16"/>
      <c r="OYS22" s="16"/>
      <c r="OYU22" s="16"/>
      <c r="OYW22" s="16"/>
      <c r="OYY22" s="16"/>
      <c r="OZA22" s="16"/>
      <c r="OZC22" s="16"/>
      <c r="OZE22" s="16"/>
      <c r="OZG22" s="16"/>
      <c r="OZI22" s="16"/>
      <c r="OZK22" s="16"/>
      <c r="OZM22" s="16"/>
      <c r="OZO22" s="16"/>
      <c r="OZQ22" s="16"/>
      <c r="OZS22" s="16"/>
      <c r="OZU22" s="16"/>
      <c r="OZW22" s="16"/>
      <c r="OZY22" s="16"/>
      <c r="PAA22" s="16"/>
      <c r="PAC22" s="16"/>
      <c r="PAE22" s="16"/>
      <c r="PAG22" s="16"/>
      <c r="PAI22" s="16"/>
      <c r="PAK22" s="16"/>
      <c r="PAM22" s="16"/>
      <c r="PAO22" s="16"/>
      <c r="PAQ22" s="16"/>
      <c r="PAS22" s="16"/>
      <c r="PAU22" s="16"/>
      <c r="PAW22" s="16"/>
      <c r="PAY22" s="16"/>
      <c r="PBA22" s="16"/>
      <c r="PBC22" s="16"/>
      <c r="PBE22" s="16"/>
      <c r="PBG22" s="16"/>
      <c r="PBI22" s="16"/>
      <c r="PBK22" s="16"/>
      <c r="PBM22" s="16"/>
      <c r="PBO22" s="16"/>
      <c r="PBQ22" s="16"/>
      <c r="PBS22" s="16"/>
      <c r="PBU22" s="16"/>
      <c r="PBW22" s="16"/>
      <c r="PBY22" s="16"/>
      <c r="PCA22" s="16"/>
      <c r="PCC22" s="16"/>
      <c r="PCE22" s="16"/>
      <c r="PCG22" s="16"/>
      <c r="PCI22" s="16"/>
      <c r="PCK22" s="16"/>
      <c r="PCM22" s="16"/>
      <c r="PCO22" s="16"/>
      <c r="PCQ22" s="16"/>
      <c r="PCS22" s="16"/>
      <c r="PCU22" s="16"/>
      <c r="PCW22" s="16"/>
      <c r="PCY22" s="16"/>
      <c r="PDA22" s="16"/>
      <c r="PDC22" s="16"/>
      <c r="PDE22" s="16"/>
      <c r="PDG22" s="16"/>
      <c r="PDI22" s="16"/>
      <c r="PDK22" s="16"/>
      <c r="PDM22" s="16"/>
      <c r="PDO22" s="16"/>
      <c r="PDQ22" s="16"/>
      <c r="PDS22" s="16"/>
      <c r="PDU22" s="16"/>
      <c r="PDW22" s="16"/>
      <c r="PDY22" s="16"/>
      <c r="PEA22" s="16"/>
      <c r="PEC22" s="16"/>
      <c r="PEE22" s="16"/>
      <c r="PEG22" s="16"/>
      <c r="PEI22" s="16"/>
      <c r="PEK22" s="16"/>
      <c r="PEM22" s="16"/>
      <c r="PEO22" s="16"/>
      <c r="PEQ22" s="16"/>
      <c r="PES22" s="16"/>
      <c r="PEU22" s="16"/>
      <c r="PEW22" s="16"/>
      <c r="PEY22" s="16"/>
      <c r="PFA22" s="16"/>
      <c r="PFC22" s="16"/>
      <c r="PFE22" s="16"/>
      <c r="PFG22" s="16"/>
      <c r="PFI22" s="16"/>
      <c r="PFK22" s="16"/>
      <c r="PFM22" s="16"/>
      <c r="PFO22" s="16"/>
      <c r="PFQ22" s="16"/>
      <c r="PFS22" s="16"/>
      <c r="PFU22" s="16"/>
      <c r="PFW22" s="16"/>
      <c r="PFY22" s="16"/>
      <c r="PGA22" s="16"/>
      <c r="PGC22" s="16"/>
      <c r="PGE22" s="16"/>
      <c r="PGG22" s="16"/>
      <c r="PGI22" s="16"/>
      <c r="PGK22" s="16"/>
      <c r="PGM22" s="16"/>
      <c r="PGO22" s="16"/>
      <c r="PGQ22" s="16"/>
      <c r="PGS22" s="16"/>
      <c r="PGU22" s="16"/>
      <c r="PGW22" s="16"/>
      <c r="PGY22" s="16"/>
      <c r="PHA22" s="16"/>
      <c r="PHC22" s="16"/>
      <c r="PHE22" s="16"/>
      <c r="PHG22" s="16"/>
      <c r="PHI22" s="16"/>
      <c r="PHK22" s="16"/>
      <c r="PHM22" s="16"/>
      <c r="PHO22" s="16"/>
      <c r="PHQ22" s="16"/>
      <c r="PHS22" s="16"/>
      <c r="PHU22" s="16"/>
      <c r="PHW22" s="16"/>
      <c r="PHY22" s="16"/>
      <c r="PIA22" s="16"/>
      <c r="PIC22" s="16"/>
      <c r="PIE22" s="16"/>
      <c r="PIG22" s="16"/>
      <c r="PII22" s="16"/>
      <c r="PIK22" s="16"/>
      <c r="PIM22" s="16"/>
      <c r="PIO22" s="16"/>
      <c r="PIQ22" s="16"/>
      <c r="PIS22" s="16"/>
      <c r="PIU22" s="16"/>
      <c r="PIW22" s="16"/>
      <c r="PIY22" s="16"/>
      <c r="PJA22" s="16"/>
      <c r="PJC22" s="16"/>
      <c r="PJE22" s="16"/>
      <c r="PJG22" s="16"/>
      <c r="PJI22" s="16"/>
      <c r="PJK22" s="16"/>
      <c r="PJM22" s="16"/>
      <c r="PJO22" s="16"/>
      <c r="PJQ22" s="16"/>
      <c r="PJS22" s="16"/>
      <c r="PJU22" s="16"/>
      <c r="PJW22" s="16"/>
      <c r="PJY22" s="16"/>
      <c r="PKA22" s="16"/>
      <c r="PKC22" s="16"/>
      <c r="PKE22" s="16"/>
      <c r="PKG22" s="16"/>
      <c r="PKI22" s="16"/>
      <c r="PKK22" s="16"/>
      <c r="PKM22" s="16"/>
      <c r="PKO22" s="16"/>
      <c r="PKQ22" s="16"/>
      <c r="PKS22" s="16"/>
      <c r="PKU22" s="16"/>
      <c r="PKW22" s="16"/>
      <c r="PKY22" s="16"/>
      <c r="PLA22" s="16"/>
      <c r="PLC22" s="16"/>
      <c r="PLE22" s="16"/>
      <c r="PLG22" s="16"/>
      <c r="PLI22" s="16"/>
      <c r="PLK22" s="16"/>
      <c r="PLM22" s="16"/>
      <c r="PLO22" s="16"/>
      <c r="PLQ22" s="16"/>
      <c r="PLS22" s="16"/>
      <c r="PLU22" s="16"/>
      <c r="PLW22" s="16"/>
      <c r="PLY22" s="16"/>
      <c r="PMA22" s="16"/>
      <c r="PMC22" s="16"/>
      <c r="PME22" s="16"/>
      <c r="PMG22" s="16"/>
      <c r="PMI22" s="16"/>
      <c r="PMK22" s="16"/>
      <c r="PMM22" s="16"/>
      <c r="PMO22" s="16"/>
      <c r="PMQ22" s="16"/>
      <c r="PMS22" s="16"/>
      <c r="PMU22" s="16"/>
      <c r="PMW22" s="16"/>
      <c r="PMY22" s="16"/>
      <c r="PNA22" s="16"/>
      <c r="PNC22" s="16"/>
      <c r="PNE22" s="16"/>
      <c r="PNG22" s="16"/>
      <c r="PNI22" s="16"/>
      <c r="PNK22" s="16"/>
      <c r="PNM22" s="16"/>
      <c r="PNO22" s="16"/>
      <c r="PNQ22" s="16"/>
      <c r="PNS22" s="16"/>
      <c r="PNU22" s="16"/>
      <c r="PNW22" s="16"/>
      <c r="PNY22" s="16"/>
      <c r="POA22" s="16"/>
      <c r="POC22" s="16"/>
      <c r="POE22" s="16"/>
      <c r="POG22" s="16"/>
      <c r="POI22" s="16"/>
      <c r="POK22" s="16"/>
      <c r="POM22" s="16"/>
      <c r="POO22" s="16"/>
      <c r="POQ22" s="16"/>
      <c r="POS22" s="16"/>
      <c r="POU22" s="16"/>
      <c r="POW22" s="16"/>
      <c r="POY22" s="16"/>
      <c r="PPA22" s="16"/>
      <c r="PPC22" s="16"/>
      <c r="PPE22" s="16"/>
      <c r="PPG22" s="16"/>
      <c r="PPI22" s="16"/>
      <c r="PPK22" s="16"/>
      <c r="PPM22" s="16"/>
      <c r="PPO22" s="16"/>
      <c r="PPQ22" s="16"/>
      <c r="PPS22" s="16"/>
      <c r="PPU22" s="16"/>
      <c r="PPW22" s="16"/>
      <c r="PPY22" s="16"/>
      <c r="PQA22" s="16"/>
      <c r="PQC22" s="16"/>
      <c r="PQE22" s="16"/>
      <c r="PQG22" s="16"/>
      <c r="PQI22" s="16"/>
      <c r="PQK22" s="16"/>
      <c r="PQM22" s="16"/>
      <c r="PQO22" s="16"/>
      <c r="PQQ22" s="16"/>
      <c r="PQS22" s="16"/>
      <c r="PQU22" s="16"/>
      <c r="PQW22" s="16"/>
      <c r="PQY22" s="16"/>
      <c r="PRA22" s="16"/>
      <c r="PRC22" s="16"/>
      <c r="PRE22" s="16"/>
      <c r="PRG22" s="16"/>
      <c r="PRI22" s="16"/>
      <c r="PRK22" s="16"/>
      <c r="PRM22" s="16"/>
      <c r="PRO22" s="16"/>
      <c r="PRQ22" s="16"/>
      <c r="PRS22" s="16"/>
      <c r="PRU22" s="16"/>
      <c r="PRW22" s="16"/>
      <c r="PRY22" s="16"/>
      <c r="PSA22" s="16"/>
      <c r="PSC22" s="16"/>
      <c r="PSE22" s="16"/>
      <c r="PSG22" s="16"/>
      <c r="PSI22" s="16"/>
      <c r="PSK22" s="16"/>
      <c r="PSM22" s="16"/>
      <c r="PSO22" s="16"/>
      <c r="PSQ22" s="16"/>
      <c r="PSS22" s="16"/>
      <c r="PSU22" s="16"/>
      <c r="PSW22" s="16"/>
      <c r="PSY22" s="16"/>
      <c r="PTA22" s="16"/>
      <c r="PTC22" s="16"/>
      <c r="PTE22" s="16"/>
      <c r="PTG22" s="16"/>
      <c r="PTI22" s="16"/>
      <c r="PTK22" s="16"/>
      <c r="PTM22" s="16"/>
      <c r="PTO22" s="16"/>
      <c r="PTQ22" s="16"/>
      <c r="PTS22" s="16"/>
      <c r="PTU22" s="16"/>
      <c r="PTW22" s="16"/>
      <c r="PTY22" s="16"/>
      <c r="PUA22" s="16"/>
      <c r="PUC22" s="16"/>
      <c r="PUE22" s="16"/>
      <c r="PUG22" s="16"/>
      <c r="PUI22" s="16"/>
      <c r="PUK22" s="16"/>
      <c r="PUM22" s="16"/>
      <c r="PUO22" s="16"/>
      <c r="PUQ22" s="16"/>
      <c r="PUS22" s="16"/>
      <c r="PUU22" s="16"/>
      <c r="PUW22" s="16"/>
      <c r="PUY22" s="16"/>
      <c r="PVA22" s="16"/>
      <c r="PVC22" s="16"/>
      <c r="PVE22" s="16"/>
      <c r="PVG22" s="16"/>
      <c r="PVI22" s="16"/>
      <c r="PVK22" s="16"/>
      <c r="PVM22" s="16"/>
      <c r="PVO22" s="16"/>
      <c r="PVQ22" s="16"/>
      <c r="PVS22" s="16"/>
      <c r="PVU22" s="16"/>
      <c r="PVW22" s="16"/>
      <c r="PVY22" s="16"/>
      <c r="PWA22" s="16"/>
      <c r="PWC22" s="16"/>
      <c r="PWE22" s="16"/>
      <c r="PWG22" s="16"/>
      <c r="PWI22" s="16"/>
      <c r="PWK22" s="16"/>
      <c r="PWM22" s="16"/>
      <c r="PWO22" s="16"/>
      <c r="PWQ22" s="16"/>
      <c r="PWS22" s="16"/>
      <c r="PWU22" s="16"/>
      <c r="PWW22" s="16"/>
      <c r="PWY22" s="16"/>
      <c r="PXA22" s="16"/>
      <c r="PXC22" s="16"/>
      <c r="PXE22" s="16"/>
      <c r="PXG22" s="16"/>
      <c r="PXI22" s="16"/>
      <c r="PXK22" s="16"/>
      <c r="PXM22" s="16"/>
      <c r="PXO22" s="16"/>
      <c r="PXQ22" s="16"/>
      <c r="PXS22" s="16"/>
      <c r="PXU22" s="16"/>
      <c r="PXW22" s="16"/>
      <c r="PXY22" s="16"/>
      <c r="PYA22" s="16"/>
      <c r="PYC22" s="16"/>
      <c r="PYE22" s="16"/>
      <c r="PYG22" s="16"/>
      <c r="PYI22" s="16"/>
      <c r="PYK22" s="16"/>
      <c r="PYM22" s="16"/>
      <c r="PYO22" s="16"/>
      <c r="PYQ22" s="16"/>
      <c r="PYS22" s="16"/>
      <c r="PYU22" s="16"/>
      <c r="PYW22" s="16"/>
      <c r="PYY22" s="16"/>
      <c r="PZA22" s="16"/>
      <c r="PZC22" s="16"/>
      <c r="PZE22" s="16"/>
      <c r="PZG22" s="16"/>
      <c r="PZI22" s="16"/>
      <c r="PZK22" s="16"/>
      <c r="PZM22" s="16"/>
      <c r="PZO22" s="16"/>
      <c r="PZQ22" s="16"/>
      <c r="PZS22" s="16"/>
      <c r="PZU22" s="16"/>
      <c r="PZW22" s="16"/>
      <c r="PZY22" s="16"/>
      <c r="QAA22" s="16"/>
      <c r="QAC22" s="16"/>
      <c r="QAE22" s="16"/>
      <c r="QAG22" s="16"/>
      <c r="QAI22" s="16"/>
      <c r="QAK22" s="16"/>
      <c r="QAM22" s="16"/>
      <c r="QAO22" s="16"/>
      <c r="QAQ22" s="16"/>
      <c r="QAS22" s="16"/>
      <c r="QAU22" s="16"/>
      <c r="QAW22" s="16"/>
      <c r="QAY22" s="16"/>
      <c r="QBA22" s="16"/>
      <c r="QBC22" s="16"/>
      <c r="QBE22" s="16"/>
      <c r="QBG22" s="16"/>
      <c r="QBI22" s="16"/>
      <c r="QBK22" s="16"/>
      <c r="QBM22" s="16"/>
      <c r="QBO22" s="16"/>
      <c r="QBQ22" s="16"/>
      <c r="QBS22" s="16"/>
      <c r="QBU22" s="16"/>
      <c r="QBW22" s="16"/>
      <c r="QBY22" s="16"/>
      <c r="QCA22" s="16"/>
      <c r="QCC22" s="16"/>
      <c r="QCE22" s="16"/>
      <c r="QCG22" s="16"/>
      <c r="QCI22" s="16"/>
      <c r="QCK22" s="16"/>
      <c r="QCM22" s="16"/>
      <c r="QCO22" s="16"/>
      <c r="QCQ22" s="16"/>
      <c r="QCS22" s="16"/>
      <c r="QCU22" s="16"/>
      <c r="QCW22" s="16"/>
      <c r="QCY22" s="16"/>
      <c r="QDA22" s="16"/>
      <c r="QDC22" s="16"/>
      <c r="QDE22" s="16"/>
      <c r="QDG22" s="16"/>
      <c r="QDI22" s="16"/>
      <c r="QDK22" s="16"/>
      <c r="QDM22" s="16"/>
      <c r="QDO22" s="16"/>
      <c r="QDQ22" s="16"/>
      <c r="QDS22" s="16"/>
      <c r="QDU22" s="16"/>
      <c r="QDW22" s="16"/>
      <c r="QDY22" s="16"/>
      <c r="QEA22" s="16"/>
      <c r="QEC22" s="16"/>
      <c r="QEE22" s="16"/>
      <c r="QEG22" s="16"/>
      <c r="QEI22" s="16"/>
      <c r="QEK22" s="16"/>
      <c r="QEM22" s="16"/>
      <c r="QEO22" s="16"/>
      <c r="QEQ22" s="16"/>
      <c r="QES22" s="16"/>
      <c r="QEU22" s="16"/>
      <c r="QEW22" s="16"/>
      <c r="QEY22" s="16"/>
      <c r="QFA22" s="16"/>
      <c r="QFC22" s="16"/>
      <c r="QFE22" s="16"/>
      <c r="QFG22" s="16"/>
      <c r="QFI22" s="16"/>
      <c r="QFK22" s="16"/>
      <c r="QFM22" s="16"/>
      <c r="QFO22" s="16"/>
      <c r="QFQ22" s="16"/>
      <c r="QFS22" s="16"/>
      <c r="QFU22" s="16"/>
      <c r="QFW22" s="16"/>
      <c r="QFY22" s="16"/>
      <c r="QGA22" s="16"/>
      <c r="QGC22" s="16"/>
      <c r="QGE22" s="16"/>
      <c r="QGG22" s="16"/>
      <c r="QGI22" s="16"/>
      <c r="QGK22" s="16"/>
      <c r="QGM22" s="16"/>
      <c r="QGO22" s="16"/>
      <c r="QGQ22" s="16"/>
      <c r="QGS22" s="16"/>
      <c r="QGU22" s="16"/>
      <c r="QGW22" s="16"/>
      <c r="QGY22" s="16"/>
      <c r="QHA22" s="16"/>
      <c r="QHC22" s="16"/>
      <c r="QHE22" s="16"/>
      <c r="QHG22" s="16"/>
      <c r="QHI22" s="16"/>
      <c r="QHK22" s="16"/>
      <c r="QHM22" s="16"/>
      <c r="QHO22" s="16"/>
      <c r="QHQ22" s="16"/>
      <c r="QHS22" s="16"/>
      <c r="QHU22" s="16"/>
      <c r="QHW22" s="16"/>
      <c r="QHY22" s="16"/>
      <c r="QIA22" s="16"/>
      <c r="QIC22" s="16"/>
      <c r="QIE22" s="16"/>
      <c r="QIG22" s="16"/>
      <c r="QII22" s="16"/>
      <c r="QIK22" s="16"/>
      <c r="QIM22" s="16"/>
      <c r="QIO22" s="16"/>
      <c r="QIQ22" s="16"/>
      <c r="QIS22" s="16"/>
      <c r="QIU22" s="16"/>
      <c r="QIW22" s="16"/>
      <c r="QIY22" s="16"/>
      <c r="QJA22" s="16"/>
      <c r="QJC22" s="16"/>
      <c r="QJE22" s="16"/>
      <c r="QJG22" s="16"/>
      <c r="QJI22" s="16"/>
      <c r="QJK22" s="16"/>
      <c r="QJM22" s="16"/>
      <c r="QJO22" s="16"/>
      <c r="QJQ22" s="16"/>
      <c r="QJS22" s="16"/>
      <c r="QJU22" s="16"/>
      <c r="QJW22" s="16"/>
      <c r="QJY22" s="16"/>
      <c r="QKA22" s="16"/>
      <c r="QKC22" s="16"/>
      <c r="QKE22" s="16"/>
      <c r="QKG22" s="16"/>
      <c r="QKI22" s="16"/>
      <c r="QKK22" s="16"/>
      <c r="QKM22" s="16"/>
      <c r="QKO22" s="16"/>
      <c r="QKQ22" s="16"/>
      <c r="QKS22" s="16"/>
      <c r="QKU22" s="16"/>
      <c r="QKW22" s="16"/>
      <c r="QKY22" s="16"/>
      <c r="QLA22" s="16"/>
      <c r="QLC22" s="16"/>
      <c r="QLE22" s="16"/>
      <c r="QLG22" s="16"/>
      <c r="QLI22" s="16"/>
      <c r="QLK22" s="16"/>
      <c r="QLM22" s="16"/>
      <c r="QLO22" s="16"/>
      <c r="QLQ22" s="16"/>
      <c r="QLS22" s="16"/>
      <c r="QLU22" s="16"/>
      <c r="QLW22" s="16"/>
      <c r="QLY22" s="16"/>
      <c r="QMA22" s="16"/>
      <c r="QMC22" s="16"/>
      <c r="QME22" s="16"/>
      <c r="QMG22" s="16"/>
      <c r="QMI22" s="16"/>
      <c r="QMK22" s="16"/>
      <c r="QMM22" s="16"/>
      <c r="QMO22" s="16"/>
      <c r="QMQ22" s="16"/>
      <c r="QMS22" s="16"/>
      <c r="QMU22" s="16"/>
      <c r="QMW22" s="16"/>
      <c r="QMY22" s="16"/>
      <c r="QNA22" s="16"/>
      <c r="QNC22" s="16"/>
      <c r="QNE22" s="16"/>
      <c r="QNG22" s="16"/>
      <c r="QNI22" s="16"/>
      <c r="QNK22" s="16"/>
      <c r="QNM22" s="16"/>
      <c r="QNO22" s="16"/>
      <c r="QNQ22" s="16"/>
      <c r="QNS22" s="16"/>
      <c r="QNU22" s="16"/>
      <c r="QNW22" s="16"/>
      <c r="QNY22" s="16"/>
      <c r="QOA22" s="16"/>
      <c r="QOC22" s="16"/>
      <c r="QOE22" s="16"/>
      <c r="QOG22" s="16"/>
      <c r="QOI22" s="16"/>
      <c r="QOK22" s="16"/>
      <c r="QOM22" s="16"/>
      <c r="QOO22" s="16"/>
      <c r="QOQ22" s="16"/>
      <c r="QOS22" s="16"/>
      <c r="QOU22" s="16"/>
      <c r="QOW22" s="16"/>
      <c r="QOY22" s="16"/>
      <c r="QPA22" s="16"/>
      <c r="QPC22" s="16"/>
      <c r="QPE22" s="16"/>
      <c r="QPG22" s="16"/>
      <c r="QPI22" s="16"/>
      <c r="QPK22" s="16"/>
      <c r="QPM22" s="16"/>
      <c r="QPO22" s="16"/>
      <c r="QPQ22" s="16"/>
      <c r="QPS22" s="16"/>
      <c r="QPU22" s="16"/>
      <c r="QPW22" s="16"/>
      <c r="QPY22" s="16"/>
      <c r="QQA22" s="16"/>
      <c r="QQC22" s="16"/>
      <c r="QQE22" s="16"/>
      <c r="QQG22" s="16"/>
      <c r="QQI22" s="16"/>
      <c r="QQK22" s="16"/>
      <c r="QQM22" s="16"/>
      <c r="QQO22" s="16"/>
      <c r="QQQ22" s="16"/>
      <c r="QQS22" s="16"/>
      <c r="QQU22" s="16"/>
      <c r="QQW22" s="16"/>
      <c r="QQY22" s="16"/>
      <c r="QRA22" s="16"/>
      <c r="QRC22" s="16"/>
      <c r="QRE22" s="16"/>
      <c r="QRG22" s="16"/>
      <c r="QRI22" s="16"/>
      <c r="QRK22" s="16"/>
      <c r="QRM22" s="16"/>
      <c r="QRO22" s="16"/>
      <c r="QRQ22" s="16"/>
      <c r="QRS22" s="16"/>
      <c r="QRU22" s="16"/>
      <c r="QRW22" s="16"/>
      <c r="QRY22" s="16"/>
      <c r="QSA22" s="16"/>
      <c r="QSC22" s="16"/>
      <c r="QSE22" s="16"/>
      <c r="QSG22" s="16"/>
      <c r="QSI22" s="16"/>
      <c r="QSK22" s="16"/>
      <c r="QSM22" s="16"/>
      <c r="QSO22" s="16"/>
      <c r="QSQ22" s="16"/>
      <c r="QSS22" s="16"/>
      <c r="QSU22" s="16"/>
      <c r="QSW22" s="16"/>
      <c r="QSY22" s="16"/>
      <c r="QTA22" s="16"/>
      <c r="QTC22" s="16"/>
      <c r="QTE22" s="16"/>
      <c r="QTG22" s="16"/>
      <c r="QTI22" s="16"/>
      <c r="QTK22" s="16"/>
      <c r="QTM22" s="16"/>
      <c r="QTO22" s="16"/>
      <c r="QTQ22" s="16"/>
      <c r="QTS22" s="16"/>
      <c r="QTU22" s="16"/>
      <c r="QTW22" s="16"/>
      <c r="QTY22" s="16"/>
      <c r="QUA22" s="16"/>
      <c r="QUC22" s="16"/>
      <c r="QUE22" s="16"/>
      <c r="QUG22" s="16"/>
      <c r="QUI22" s="16"/>
      <c r="QUK22" s="16"/>
      <c r="QUM22" s="16"/>
      <c r="QUO22" s="16"/>
      <c r="QUQ22" s="16"/>
      <c r="QUS22" s="16"/>
      <c r="QUU22" s="16"/>
      <c r="QUW22" s="16"/>
      <c r="QUY22" s="16"/>
      <c r="QVA22" s="16"/>
      <c r="QVC22" s="16"/>
      <c r="QVE22" s="16"/>
      <c r="QVG22" s="16"/>
      <c r="QVI22" s="16"/>
      <c r="QVK22" s="16"/>
      <c r="QVM22" s="16"/>
      <c r="QVO22" s="16"/>
      <c r="QVQ22" s="16"/>
      <c r="QVS22" s="16"/>
      <c r="QVU22" s="16"/>
      <c r="QVW22" s="16"/>
      <c r="QVY22" s="16"/>
      <c r="QWA22" s="16"/>
      <c r="QWC22" s="16"/>
      <c r="QWE22" s="16"/>
      <c r="QWG22" s="16"/>
      <c r="QWI22" s="16"/>
      <c r="QWK22" s="16"/>
      <c r="QWM22" s="16"/>
      <c r="QWO22" s="16"/>
      <c r="QWQ22" s="16"/>
      <c r="QWS22" s="16"/>
      <c r="QWU22" s="16"/>
      <c r="QWW22" s="16"/>
      <c r="QWY22" s="16"/>
      <c r="QXA22" s="16"/>
      <c r="QXC22" s="16"/>
      <c r="QXE22" s="16"/>
      <c r="QXG22" s="16"/>
      <c r="QXI22" s="16"/>
      <c r="QXK22" s="16"/>
      <c r="QXM22" s="16"/>
      <c r="QXO22" s="16"/>
      <c r="QXQ22" s="16"/>
      <c r="QXS22" s="16"/>
      <c r="QXU22" s="16"/>
      <c r="QXW22" s="16"/>
      <c r="QXY22" s="16"/>
      <c r="QYA22" s="16"/>
      <c r="QYC22" s="16"/>
      <c r="QYE22" s="16"/>
      <c r="QYG22" s="16"/>
      <c r="QYI22" s="16"/>
      <c r="QYK22" s="16"/>
      <c r="QYM22" s="16"/>
      <c r="QYO22" s="16"/>
      <c r="QYQ22" s="16"/>
      <c r="QYS22" s="16"/>
      <c r="QYU22" s="16"/>
      <c r="QYW22" s="16"/>
      <c r="QYY22" s="16"/>
      <c r="QZA22" s="16"/>
      <c r="QZC22" s="16"/>
      <c r="QZE22" s="16"/>
      <c r="QZG22" s="16"/>
      <c r="QZI22" s="16"/>
      <c r="QZK22" s="16"/>
      <c r="QZM22" s="16"/>
      <c r="QZO22" s="16"/>
      <c r="QZQ22" s="16"/>
      <c r="QZS22" s="16"/>
      <c r="QZU22" s="16"/>
      <c r="QZW22" s="16"/>
      <c r="QZY22" s="16"/>
      <c r="RAA22" s="16"/>
      <c r="RAC22" s="16"/>
      <c r="RAE22" s="16"/>
      <c r="RAG22" s="16"/>
      <c r="RAI22" s="16"/>
      <c r="RAK22" s="16"/>
      <c r="RAM22" s="16"/>
      <c r="RAO22" s="16"/>
      <c r="RAQ22" s="16"/>
      <c r="RAS22" s="16"/>
      <c r="RAU22" s="16"/>
      <c r="RAW22" s="16"/>
      <c r="RAY22" s="16"/>
      <c r="RBA22" s="16"/>
      <c r="RBC22" s="16"/>
      <c r="RBE22" s="16"/>
      <c r="RBG22" s="16"/>
      <c r="RBI22" s="16"/>
      <c r="RBK22" s="16"/>
      <c r="RBM22" s="16"/>
      <c r="RBO22" s="16"/>
      <c r="RBQ22" s="16"/>
      <c r="RBS22" s="16"/>
      <c r="RBU22" s="16"/>
      <c r="RBW22" s="16"/>
      <c r="RBY22" s="16"/>
      <c r="RCA22" s="16"/>
      <c r="RCC22" s="16"/>
      <c r="RCE22" s="16"/>
      <c r="RCG22" s="16"/>
      <c r="RCI22" s="16"/>
      <c r="RCK22" s="16"/>
      <c r="RCM22" s="16"/>
      <c r="RCO22" s="16"/>
      <c r="RCQ22" s="16"/>
      <c r="RCS22" s="16"/>
      <c r="RCU22" s="16"/>
      <c r="RCW22" s="16"/>
      <c r="RCY22" s="16"/>
      <c r="RDA22" s="16"/>
      <c r="RDC22" s="16"/>
      <c r="RDE22" s="16"/>
      <c r="RDG22" s="16"/>
      <c r="RDI22" s="16"/>
      <c r="RDK22" s="16"/>
      <c r="RDM22" s="16"/>
      <c r="RDO22" s="16"/>
      <c r="RDQ22" s="16"/>
      <c r="RDS22" s="16"/>
      <c r="RDU22" s="16"/>
      <c r="RDW22" s="16"/>
      <c r="RDY22" s="16"/>
      <c r="REA22" s="16"/>
      <c r="REC22" s="16"/>
      <c r="REE22" s="16"/>
      <c r="REG22" s="16"/>
      <c r="REI22" s="16"/>
      <c r="REK22" s="16"/>
      <c r="REM22" s="16"/>
      <c r="REO22" s="16"/>
      <c r="REQ22" s="16"/>
      <c r="RES22" s="16"/>
      <c r="REU22" s="16"/>
      <c r="REW22" s="16"/>
      <c r="REY22" s="16"/>
      <c r="RFA22" s="16"/>
      <c r="RFC22" s="16"/>
      <c r="RFE22" s="16"/>
      <c r="RFG22" s="16"/>
      <c r="RFI22" s="16"/>
      <c r="RFK22" s="16"/>
      <c r="RFM22" s="16"/>
      <c r="RFO22" s="16"/>
      <c r="RFQ22" s="16"/>
      <c r="RFS22" s="16"/>
      <c r="RFU22" s="16"/>
      <c r="RFW22" s="16"/>
      <c r="RFY22" s="16"/>
      <c r="RGA22" s="16"/>
      <c r="RGC22" s="16"/>
      <c r="RGE22" s="16"/>
      <c r="RGG22" s="16"/>
      <c r="RGI22" s="16"/>
      <c r="RGK22" s="16"/>
      <c r="RGM22" s="16"/>
      <c r="RGO22" s="16"/>
      <c r="RGQ22" s="16"/>
      <c r="RGS22" s="16"/>
      <c r="RGU22" s="16"/>
      <c r="RGW22" s="16"/>
      <c r="RGY22" s="16"/>
      <c r="RHA22" s="16"/>
      <c r="RHC22" s="16"/>
      <c r="RHE22" s="16"/>
      <c r="RHG22" s="16"/>
      <c r="RHI22" s="16"/>
      <c r="RHK22" s="16"/>
      <c r="RHM22" s="16"/>
      <c r="RHO22" s="16"/>
      <c r="RHQ22" s="16"/>
      <c r="RHS22" s="16"/>
      <c r="RHU22" s="16"/>
      <c r="RHW22" s="16"/>
      <c r="RHY22" s="16"/>
      <c r="RIA22" s="16"/>
      <c r="RIC22" s="16"/>
      <c r="RIE22" s="16"/>
      <c r="RIG22" s="16"/>
      <c r="RII22" s="16"/>
      <c r="RIK22" s="16"/>
      <c r="RIM22" s="16"/>
      <c r="RIO22" s="16"/>
      <c r="RIQ22" s="16"/>
      <c r="RIS22" s="16"/>
      <c r="RIU22" s="16"/>
      <c r="RIW22" s="16"/>
      <c r="RIY22" s="16"/>
      <c r="RJA22" s="16"/>
      <c r="RJC22" s="16"/>
      <c r="RJE22" s="16"/>
      <c r="RJG22" s="16"/>
      <c r="RJI22" s="16"/>
      <c r="RJK22" s="16"/>
      <c r="RJM22" s="16"/>
      <c r="RJO22" s="16"/>
      <c r="RJQ22" s="16"/>
      <c r="RJS22" s="16"/>
      <c r="RJU22" s="16"/>
      <c r="RJW22" s="16"/>
      <c r="RJY22" s="16"/>
      <c r="RKA22" s="16"/>
      <c r="RKC22" s="16"/>
      <c r="RKE22" s="16"/>
      <c r="RKG22" s="16"/>
      <c r="RKI22" s="16"/>
      <c r="RKK22" s="16"/>
      <c r="RKM22" s="16"/>
      <c r="RKO22" s="16"/>
      <c r="RKQ22" s="16"/>
      <c r="RKS22" s="16"/>
      <c r="RKU22" s="16"/>
      <c r="RKW22" s="16"/>
      <c r="RKY22" s="16"/>
      <c r="RLA22" s="16"/>
      <c r="RLC22" s="16"/>
      <c r="RLE22" s="16"/>
      <c r="RLG22" s="16"/>
      <c r="RLI22" s="16"/>
      <c r="RLK22" s="16"/>
      <c r="RLM22" s="16"/>
      <c r="RLO22" s="16"/>
      <c r="RLQ22" s="16"/>
      <c r="RLS22" s="16"/>
      <c r="RLU22" s="16"/>
      <c r="RLW22" s="16"/>
      <c r="RLY22" s="16"/>
      <c r="RMA22" s="16"/>
      <c r="RMC22" s="16"/>
      <c r="RME22" s="16"/>
      <c r="RMG22" s="16"/>
      <c r="RMI22" s="16"/>
      <c r="RMK22" s="16"/>
      <c r="RMM22" s="16"/>
      <c r="RMO22" s="16"/>
      <c r="RMQ22" s="16"/>
      <c r="RMS22" s="16"/>
      <c r="RMU22" s="16"/>
      <c r="RMW22" s="16"/>
      <c r="RMY22" s="16"/>
      <c r="RNA22" s="16"/>
      <c r="RNC22" s="16"/>
      <c r="RNE22" s="16"/>
      <c r="RNG22" s="16"/>
      <c r="RNI22" s="16"/>
      <c r="RNK22" s="16"/>
      <c r="RNM22" s="16"/>
      <c r="RNO22" s="16"/>
      <c r="RNQ22" s="16"/>
      <c r="RNS22" s="16"/>
      <c r="RNU22" s="16"/>
      <c r="RNW22" s="16"/>
      <c r="RNY22" s="16"/>
      <c r="ROA22" s="16"/>
      <c r="ROC22" s="16"/>
      <c r="ROE22" s="16"/>
      <c r="ROG22" s="16"/>
      <c r="ROI22" s="16"/>
      <c r="ROK22" s="16"/>
      <c r="ROM22" s="16"/>
      <c r="ROO22" s="16"/>
      <c r="ROQ22" s="16"/>
      <c r="ROS22" s="16"/>
      <c r="ROU22" s="16"/>
      <c r="ROW22" s="16"/>
      <c r="ROY22" s="16"/>
      <c r="RPA22" s="16"/>
      <c r="RPC22" s="16"/>
      <c r="RPE22" s="16"/>
      <c r="RPG22" s="16"/>
      <c r="RPI22" s="16"/>
      <c r="RPK22" s="16"/>
      <c r="RPM22" s="16"/>
      <c r="RPO22" s="16"/>
      <c r="RPQ22" s="16"/>
      <c r="RPS22" s="16"/>
      <c r="RPU22" s="16"/>
      <c r="RPW22" s="16"/>
      <c r="RPY22" s="16"/>
      <c r="RQA22" s="16"/>
      <c r="RQC22" s="16"/>
      <c r="RQE22" s="16"/>
      <c r="RQG22" s="16"/>
      <c r="RQI22" s="16"/>
      <c r="RQK22" s="16"/>
      <c r="RQM22" s="16"/>
      <c r="RQO22" s="16"/>
      <c r="RQQ22" s="16"/>
      <c r="RQS22" s="16"/>
      <c r="RQU22" s="16"/>
      <c r="RQW22" s="16"/>
      <c r="RQY22" s="16"/>
      <c r="RRA22" s="16"/>
      <c r="RRC22" s="16"/>
      <c r="RRE22" s="16"/>
      <c r="RRG22" s="16"/>
      <c r="RRI22" s="16"/>
      <c r="RRK22" s="16"/>
      <c r="RRM22" s="16"/>
      <c r="RRO22" s="16"/>
      <c r="RRQ22" s="16"/>
      <c r="RRS22" s="16"/>
      <c r="RRU22" s="16"/>
      <c r="RRW22" s="16"/>
      <c r="RRY22" s="16"/>
      <c r="RSA22" s="16"/>
      <c r="RSC22" s="16"/>
      <c r="RSE22" s="16"/>
      <c r="RSG22" s="16"/>
      <c r="RSI22" s="16"/>
      <c r="RSK22" s="16"/>
      <c r="RSM22" s="16"/>
      <c r="RSO22" s="16"/>
      <c r="RSQ22" s="16"/>
      <c r="RSS22" s="16"/>
      <c r="RSU22" s="16"/>
      <c r="RSW22" s="16"/>
      <c r="RSY22" s="16"/>
      <c r="RTA22" s="16"/>
      <c r="RTC22" s="16"/>
      <c r="RTE22" s="16"/>
      <c r="RTG22" s="16"/>
      <c r="RTI22" s="16"/>
      <c r="RTK22" s="16"/>
      <c r="RTM22" s="16"/>
      <c r="RTO22" s="16"/>
      <c r="RTQ22" s="16"/>
      <c r="RTS22" s="16"/>
      <c r="RTU22" s="16"/>
      <c r="RTW22" s="16"/>
      <c r="RTY22" s="16"/>
      <c r="RUA22" s="16"/>
      <c r="RUC22" s="16"/>
      <c r="RUE22" s="16"/>
      <c r="RUG22" s="16"/>
      <c r="RUI22" s="16"/>
      <c r="RUK22" s="16"/>
      <c r="RUM22" s="16"/>
      <c r="RUO22" s="16"/>
      <c r="RUQ22" s="16"/>
      <c r="RUS22" s="16"/>
      <c r="RUU22" s="16"/>
      <c r="RUW22" s="16"/>
      <c r="RUY22" s="16"/>
      <c r="RVA22" s="16"/>
      <c r="RVC22" s="16"/>
      <c r="RVE22" s="16"/>
      <c r="RVG22" s="16"/>
      <c r="RVI22" s="16"/>
      <c r="RVK22" s="16"/>
      <c r="RVM22" s="16"/>
      <c r="RVO22" s="16"/>
      <c r="RVQ22" s="16"/>
      <c r="RVS22" s="16"/>
      <c r="RVU22" s="16"/>
      <c r="RVW22" s="16"/>
      <c r="RVY22" s="16"/>
      <c r="RWA22" s="16"/>
      <c r="RWC22" s="16"/>
      <c r="RWE22" s="16"/>
      <c r="RWG22" s="16"/>
      <c r="RWI22" s="16"/>
      <c r="RWK22" s="16"/>
      <c r="RWM22" s="16"/>
      <c r="RWO22" s="16"/>
      <c r="RWQ22" s="16"/>
      <c r="RWS22" s="16"/>
      <c r="RWU22" s="16"/>
      <c r="RWW22" s="16"/>
      <c r="RWY22" s="16"/>
      <c r="RXA22" s="16"/>
      <c r="RXC22" s="16"/>
      <c r="RXE22" s="16"/>
      <c r="RXG22" s="16"/>
      <c r="RXI22" s="16"/>
      <c r="RXK22" s="16"/>
      <c r="RXM22" s="16"/>
      <c r="RXO22" s="16"/>
      <c r="RXQ22" s="16"/>
      <c r="RXS22" s="16"/>
      <c r="RXU22" s="16"/>
      <c r="RXW22" s="16"/>
      <c r="RXY22" s="16"/>
      <c r="RYA22" s="16"/>
      <c r="RYC22" s="16"/>
      <c r="RYE22" s="16"/>
      <c r="RYG22" s="16"/>
      <c r="RYI22" s="16"/>
      <c r="RYK22" s="16"/>
      <c r="RYM22" s="16"/>
      <c r="RYO22" s="16"/>
      <c r="RYQ22" s="16"/>
      <c r="RYS22" s="16"/>
      <c r="RYU22" s="16"/>
      <c r="RYW22" s="16"/>
      <c r="RYY22" s="16"/>
      <c r="RZA22" s="16"/>
      <c r="RZC22" s="16"/>
      <c r="RZE22" s="16"/>
      <c r="RZG22" s="16"/>
      <c r="RZI22" s="16"/>
      <c r="RZK22" s="16"/>
      <c r="RZM22" s="16"/>
      <c r="RZO22" s="16"/>
      <c r="RZQ22" s="16"/>
      <c r="RZS22" s="16"/>
      <c r="RZU22" s="16"/>
      <c r="RZW22" s="16"/>
      <c r="RZY22" s="16"/>
      <c r="SAA22" s="16"/>
      <c r="SAC22" s="16"/>
      <c r="SAE22" s="16"/>
      <c r="SAG22" s="16"/>
      <c r="SAI22" s="16"/>
      <c r="SAK22" s="16"/>
      <c r="SAM22" s="16"/>
      <c r="SAO22" s="16"/>
      <c r="SAQ22" s="16"/>
      <c r="SAS22" s="16"/>
      <c r="SAU22" s="16"/>
      <c r="SAW22" s="16"/>
      <c r="SAY22" s="16"/>
      <c r="SBA22" s="16"/>
      <c r="SBC22" s="16"/>
      <c r="SBE22" s="16"/>
      <c r="SBG22" s="16"/>
      <c r="SBI22" s="16"/>
      <c r="SBK22" s="16"/>
      <c r="SBM22" s="16"/>
      <c r="SBO22" s="16"/>
      <c r="SBQ22" s="16"/>
      <c r="SBS22" s="16"/>
      <c r="SBU22" s="16"/>
      <c r="SBW22" s="16"/>
      <c r="SBY22" s="16"/>
      <c r="SCA22" s="16"/>
      <c r="SCC22" s="16"/>
      <c r="SCE22" s="16"/>
      <c r="SCG22" s="16"/>
      <c r="SCI22" s="16"/>
      <c r="SCK22" s="16"/>
      <c r="SCM22" s="16"/>
      <c r="SCO22" s="16"/>
      <c r="SCQ22" s="16"/>
      <c r="SCS22" s="16"/>
      <c r="SCU22" s="16"/>
      <c r="SCW22" s="16"/>
      <c r="SCY22" s="16"/>
      <c r="SDA22" s="16"/>
      <c r="SDC22" s="16"/>
      <c r="SDE22" s="16"/>
      <c r="SDG22" s="16"/>
      <c r="SDI22" s="16"/>
      <c r="SDK22" s="16"/>
      <c r="SDM22" s="16"/>
      <c r="SDO22" s="16"/>
      <c r="SDQ22" s="16"/>
      <c r="SDS22" s="16"/>
      <c r="SDU22" s="16"/>
      <c r="SDW22" s="16"/>
      <c r="SDY22" s="16"/>
      <c r="SEA22" s="16"/>
      <c r="SEC22" s="16"/>
      <c r="SEE22" s="16"/>
      <c r="SEG22" s="16"/>
      <c r="SEI22" s="16"/>
      <c r="SEK22" s="16"/>
      <c r="SEM22" s="16"/>
      <c r="SEO22" s="16"/>
      <c r="SEQ22" s="16"/>
      <c r="SES22" s="16"/>
      <c r="SEU22" s="16"/>
      <c r="SEW22" s="16"/>
      <c r="SEY22" s="16"/>
      <c r="SFA22" s="16"/>
      <c r="SFC22" s="16"/>
      <c r="SFE22" s="16"/>
      <c r="SFG22" s="16"/>
      <c r="SFI22" s="16"/>
      <c r="SFK22" s="16"/>
      <c r="SFM22" s="16"/>
      <c r="SFO22" s="16"/>
      <c r="SFQ22" s="16"/>
      <c r="SFS22" s="16"/>
      <c r="SFU22" s="16"/>
      <c r="SFW22" s="16"/>
      <c r="SFY22" s="16"/>
      <c r="SGA22" s="16"/>
      <c r="SGC22" s="16"/>
      <c r="SGE22" s="16"/>
      <c r="SGG22" s="16"/>
      <c r="SGI22" s="16"/>
      <c r="SGK22" s="16"/>
      <c r="SGM22" s="16"/>
      <c r="SGO22" s="16"/>
      <c r="SGQ22" s="16"/>
      <c r="SGS22" s="16"/>
      <c r="SGU22" s="16"/>
      <c r="SGW22" s="16"/>
      <c r="SGY22" s="16"/>
      <c r="SHA22" s="16"/>
      <c r="SHC22" s="16"/>
      <c r="SHE22" s="16"/>
      <c r="SHG22" s="16"/>
      <c r="SHI22" s="16"/>
      <c r="SHK22" s="16"/>
      <c r="SHM22" s="16"/>
      <c r="SHO22" s="16"/>
      <c r="SHQ22" s="16"/>
      <c r="SHS22" s="16"/>
      <c r="SHU22" s="16"/>
      <c r="SHW22" s="16"/>
      <c r="SHY22" s="16"/>
      <c r="SIA22" s="16"/>
      <c r="SIC22" s="16"/>
      <c r="SIE22" s="16"/>
      <c r="SIG22" s="16"/>
      <c r="SII22" s="16"/>
      <c r="SIK22" s="16"/>
      <c r="SIM22" s="16"/>
      <c r="SIO22" s="16"/>
      <c r="SIQ22" s="16"/>
      <c r="SIS22" s="16"/>
      <c r="SIU22" s="16"/>
      <c r="SIW22" s="16"/>
      <c r="SIY22" s="16"/>
      <c r="SJA22" s="16"/>
      <c r="SJC22" s="16"/>
      <c r="SJE22" s="16"/>
      <c r="SJG22" s="16"/>
      <c r="SJI22" s="16"/>
      <c r="SJK22" s="16"/>
      <c r="SJM22" s="16"/>
      <c r="SJO22" s="16"/>
      <c r="SJQ22" s="16"/>
      <c r="SJS22" s="16"/>
      <c r="SJU22" s="16"/>
      <c r="SJW22" s="16"/>
      <c r="SJY22" s="16"/>
      <c r="SKA22" s="16"/>
      <c r="SKC22" s="16"/>
      <c r="SKE22" s="16"/>
      <c r="SKG22" s="16"/>
      <c r="SKI22" s="16"/>
      <c r="SKK22" s="16"/>
      <c r="SKM22" s="16"/>
      <c r="SKO22" s="16"/>
      <c r="SKQ22" s="16"/>
      <c r="SKS22" s="16"/>
      <c r="SKU22" s="16"/>
      <c r="SKW22" s="16"/>
      <c r="SKY22" s="16"/>
      <c r="SLA22" s="16"/>
      <c r="SLC22" s="16"/>
      <c r="SLE22" s="16"/>
      <c r="SLG22" s="16"/>
      <c r="SLI22" s="16"/>
      <c r="SLK22" s="16"/>
      <c r="SLM22" s="16"/>
      <c r="SLO22" s="16"/>
      <c r="SLQ22" s="16"/>
      <c r="SLS22" s="16"/>
      <c r="SLU22" s="16"/>
      <c r="SLW22" s="16"/>
      <c r="SLY22" s="16"/>
      <c r="SMA22" s="16"/>
      <c r="SMC22" s="16"/>
      <c r="SME22" s="16"/>
      <c r="SMG22" s="16"/>
      <c r="SMI22" s="16"/>
      <c r="SMK22" s="16"/>
      <c r="SMM22" s="16"/>
      <c r="SMO22" s="16"/>
      <c r="SMQ22" s="16"/>
      <c r="SMS22" s="16"/>
      <c r="SMU22" s="16"/>
      <c r="SMW22" s="16"/>
      <c r="SMY22" s="16"/>
      <c r="SNA22" s="16"/>
      <c r="SNC22" s="16"/>
      <c r="SNE22" s="16"/>
      <c r="SNG22" s="16"/>
      <c r="SNI22" s="16"/>
      <c r="SNK22" s="16"/>
      <c r="SNM22" s="16"/>
      <c r="SNO22" s="16"/>
      <c r="SNQ22" s="16"/>
      <c r="SNS22" s="16"/>
      <c r="SNU22" s="16"/>
      <c r="SNW22" s="16"/>
      <c r="SNY22" s="16"/>
      <c r="SOA22" s="16"/>
      <c r="SOC22" s="16"/>
      <c r="SOE22" s="16"/>
      <c r="SOG22" s="16"/>
      <c r="SOI22" s="16"/>
      <c r="SOK22" s="16"/>
      <c r="SOM22" s="16"/>
      <c r="SOO22" s="16"/>
      <c r="SOQ22" s="16"/>
      <c r="SOS22" s="16"/>
      <c r="SOU22" s="16"/>
      <c r="SOW22" s="16"/>
      <c r="SOY22" s="16"/>
      <c r="SPA22" s="16"/>
      <c r="SPC22" s="16"/>
      <c r="SPE22" s="16"/>
      <c r="SPG22" s="16"/>
      <c r="SPI22" s="16"/>
      <c r="SPK22" s="16"/>
      <c r="SPM22" s="16"/>
      <c r="SPO22" s="16"/>
      <c r="SPQ22" s="16"/>
      <c r="SPS22" s="16"/>
      <c r="SPU22" s="16"/>
      <c r="SPW22" s="16"/>
      <c r="SPY22" s="16"/>
      <c r="SQA22" s="16"/>
      <c r="SQC22" s="16"/>
      <c r="SQE22" s="16"/>
      <c r="SQG22" s="16"/>
      <c r="SQI22" s="16"/>
      <c r="SQK22" s="16"/>
      <c r="SQM22" s="16"/>
      <c r="SQO22" s="16"/>
      <c r="SQQ22" s="16"/>
      <c r="SQS22" s="16"/>
      <c r="SQU22" s="16"/>
      <c r="SQW22" s="16"/>
      <c r="SQY22" s="16"/>
      <c r="SRA22" s="16"/>
      <c r="SRC22" s="16"/>
      <c r="SRE22" s="16"/>
      <c r="SRG22" s="16"/>
      <c r="SRI22" s="16"/>
      <c r="SRK22" s="16"/>
      <c r="SRM22" s="16"/>
      <c r="SRO22" s="16"/>
      <c r="SRQ22" s="16"/>
      <c r="SRS22" s="16"/>
      <c r="SRU22" s="16"/>
      <c r="SRW22" s="16"/>
      <c r="SRY22" s="16"/>
      <c r="SSA22" s="16"/>
      <c r="SSC22" s="16"/>
      <c r="SSE22" s="16"/>
      <c r="SSG22" s="16"/>
      <c r="SSI22" s="16"/>
      <c r="SSK22" s="16"/>
      <c r="SSM22" s="16"/>
      <c r="SSO22" s="16"/>
      <c r="SSQ22" s="16"/>
      <c r="SSS22" s="16"/>
      <c r="SSU22" s="16"/>
      <c r="SSW22" s="16"/>
      <c r="SSY22" s="16"/>
      <c r="STA22" s="16"/>
      <c r="STC22" s="16"/>
      <c r="STE22" s="16"/>
      <c r="STG22" s="16"/>
      <c r="STI22" s="16"/>
      <c r="STK22" s="16"/>
      <c r="STM22" s="16"/>
      <c r="STO22" s="16"/>
      <c r="STQ22" s="16"/>
      <c r="STS22" s="16"/>
      <c r="STU22" s="16"/>
      <c r="STW22" s="16"/>
      <c r="STY22" s="16"/>
      <c r="SUA22" s="16"/>
      <c r="SUC22" s="16"/>
      <c r="SUE22" s="16"/>
      <c r="SUG22" s="16"/>
      <c r="SUI22" s="16"/>
      <c r="SUK22" s="16"/>
      <c r="SUM22" s="16"/>
      <c r="SUO22" s="16"/>
      <c r="SUQ22" s="16"/>
      <c r="SUS22" s="16"/>
      <c r="SUU22" s="16"/>
      <c r="SUW22" s="16"/>
      <c r="SUY22" s="16"/>
      <c r="SVA22" s="16"/>
      <c r="SVC22" s="16"/>
      <c r="SVE22" s="16"/>
      <c r="SVG22" s="16"/>
      <c r="SVI22" s="16"/>
      <c r="SVK22" s="16"/>
      <c r="SVM22" s="16"/>
      <c r="SVO22" s="16"/>
      <c r="SVQ22" s="16"/>
      <c r="SVS22" s="16"/>
      <c r="SVU22" s="16"/>
      <c r="SVW22" s="16"/>
      <c r="SVY22" s="16"/>
      <c r="SWA22" s="16"/>
      <c r="SWC22" s="16"/>
      <c r="SWE22" s="16"/>
      <c r="SWG22" s="16"/>
      <c r="SWI22" s="16"/>
      <c r="SWK22" s="16"/>
      <c r="SWM22" s="16"/>
      <c r="SWO22" s="16"/>
      <c r="SWQ22" s="16"/>
      <c r="SWS22" s="16"/>
      <c r="SWU22" s="16"/>
      <c r="SWW22" s="16"/>
      <c r="SWY22" s="16"/>
      <c r="SXA22" s="16"/>
      <c r="SXC22" s="16"/>
      <c r="SXE22" s="16"/>
      <c r="SXG22" s="16"/>
      <c r="SXI22" s="16"/>
      <c r="SXK22" s="16"/>
      <c r="SXM22" s="16"/>
      <c r="SXO22" s="16"/>
      <c r="SXQ22" s="16"/>
      <c r="SXS22" s="16"/>
      <c r="SXU22" s="16"/>
      <c r="SXW22" s="16"/>
      <c r="SXY22" s="16"/>
      <c r="SYA22" s="16"/>
      <c r="SYC22" s="16"/>
      <c r="SYE22" s="16"/>
      <c r="SYG22" s="16"/>
      <c r="SYI22" s="16"/>
      <c r="SYK22" s="16"/>
      <c r="SYM22" s="16"/>
      <c r="SYO22" s="16"/>
      <c r="SYQ22" s="16"/>
      <c r="SYS22" s="16"/>
      <c r="SYU22" s="16"/>
      <c r="SYW22" s="16"/>
      <c r="SYY22" s="16"/>
      <c r="SZA22" s="16"/>
      <c r="SZC22" s="16"/>
      <c r="SZE22" s="16"/>
      <c r="SZG22" s="16"/>
      <c r="SZI22" s="16"/>
      <c r="SZK22" s="16"/>
      <c r="SZM22" s="16"/>
      <c r="SZO22" s="16"/>
      <c r="SZQ22" s="16"/>
      <c r="SZS22" s="16"/>
      <c r="SZU22" s="16"/>
      <c r="SZW22" s="16"/>
      <c r="SZY22" s="16"/>
      <c r="TAA22" s="16"/>
      <c r="TAC22" s="16"/>
      <c r="TAE22" s="16"/>
      <c r="TAG22" s="16"/>
      <c r="TAI22" s="16"/>
      <c r="TAK22" s="16"/>
      <c r="TAM22" s="16"/>
      <c r="TAO22" s="16"/>
      <c r="TAQ22" s="16"/>
      <c r="TAS22" s="16"/>
      <c r="TAU22" s="16"/>
      <c r="TAW22" s="16"/>
      <c r="TAY22" s="16"/>
      <c r="TBA22" s="16"/>
      <c r="TBC22" s="16"/>
      <c r="TBE22" s="16"/>
      <c r="TBG22" s="16"/>
      <c r="TBI22" s="16"/>
      <c r="TBK22" s="16"/>
      <c r="TBM22" s="16"/>
      <c r="TBO22" s="16"/>
      <c r="TBQ22" s="16"/>
      <c r="TBS22" s="16"/>
      <c r="TBU22" s="16"/>
      <c r="TBW22" s="16"/>
      <c r="TBY22" s="16"/>
      <c r="TCA22" s="16"/>
      <c r="TCC22" s="16"/>
      <c r="TCE22" s="16"/>
      <c r="TCG22" s="16"/>
      <c r="TCI22" s="16"/>
      <c r="TCK22" s="16"/>
      <c r="TCM22" s="16"/>
      <c r="TCO22" s="16"/>
      <c r="TCQ22" s="16"/>
      <c r="TCS22" s="16"/>
      <c r="TCU22" s="16"/>
      <c r="TCW22" s="16"/>
      <c r="TCY22" s="16"/>
      <c r="TDA22" s="16"/>
      <c r="TDC22" s="16"/>
      <c r="TDE22" s="16"/>
      <c r="TDG22" s="16"/>
      <c r="TDI22" s="16"/>
      <c r="TDK22" s="16"/>
      <c r="TDM22" s="16"/>
      <c r="TDO22" s="16"/>
      <c r="TDQ22" s="16"/>
      <c r="TDS22" s="16"/>
      <c r="TDU22" s="16"/>
      <c r="TDW22" s="16"/>
      <c r="TDY22" s="16"/>
      <c r="TEA22" s="16"/>
      <c r="TEC22" s="16"/>
      <c r="TEE22" s="16"/>
      <c r="TEG22" s="16"/>
      <c r="TEI22" s="16"/>
      <c r="TEK22" s="16"/>
      <c r="TEM22" s="16"/>
      <c r="TEO22" s="16"/>
      <c r="TEQ22" s="16"/>
      <c r="TES22" s="16"/>
      <c r="TEU22" s="16"/>
      <c r="TEW22" s="16"/>
      <c r="TEY22" s="16"/>
      <c r="TFA22" s="16"/>
      <c r="TFC22" s="16"/>
      <c r="TFE22" s="16"/>
      <c r="TFG22" s="16"/>
      <c r="TFI22" s="16"/>
      <c r="TFK22" s="16"/>
      <c r="TFM22" s="16"/>
      <c r="TFO22" s="16"/>
      <c r="TFQ22" s="16"/>
      <c r="TFS22" s="16"/>
      <c r="TFU22" s="16"/>
      <c r="TFW22" s="16"/>
      <c r="TFY22" s="16"/>
      <c r="TGA22" s="16"/>
      <c r="TGC22" s="16"/>
      <c r="TGE22" s="16"/>
      <c r="TGG22" s="16"/>
      <c r="TGI22" s="16"/>
      <c r="TGK22" s="16"/>
      <c r="TGM22" s="16"/>
      <c r="TGO22" s="16"/>
      <c r="TGQ22" s="16"/>
      <c r="TGS22" s="16"/>
      <c r="TGU22" s="16"/>
      <c r="TGW22" s="16"/>
      <c r="TGY22" s="16"/>
      <c r="THA22" s="16"/>
      <c r="THC22" s="16"/>
      <c r="THE22" s="16"/>
      <c r="THG22" s="16"/>
      <c r="THI22" s="16"/>
      <c r="THK22" s="16"/>
      <c r="THM22" s="16"/>
      <c r="THO22" s="16"/>
      <c r="THQ22" s="16"/>
      <c r="THS22" s="16"/>
      <c r="THU22" s="16"/>
      <c r="THW22" s="16"/>
      <c r="THY22" s="16"/>
      <c r="TIA22" s="16"/>
      <c r="TIC22" s="16"/>
      <c r="TIE22" s="16"/>
      <c r="TIG22" s="16"/>
      <c r="TII22" s="16"/>
      <c r="TIK22" s="16"/>
      <c r="TIM22" s="16"/>
      <c r="TIO22" s="16"/>
      <c r="TIQ22" s="16"/>
      <c r="TIS22" s="16"/>
      <c r="TIU22" s="16"/>
      <c r="TIW22" s="16"/>
      <c r="TIY22" s="16"/>
      <c r="TJA22" s="16"/>
      <c r="TJC22" s="16"/>
      <c r="TJE22" s="16"/>
      <c r="TJG22" s="16"/>
      <c r="TJI22" s="16"/>
      <c r="TJK22" s="16"/>
      <c r="TJM22" s="16"/>
      <c r="TJO22" s="16"/>
      <c r="TJQ22" s="16"/>
      <c r="TJS22" s="16"/>
      <c r="TJU22" s="16"/>
      <c r="TJW22" s="16"/>
      <c r="TJY22" s="16"/>
      <c r="TKA22" s="16"/>
      <c r="TKC22" s="16"/>
      <c r="TKE22" s="16"/>
      <c r="TKG22" s="16"/>
      <c r="TKI22" s="16"/>
      <c r="TKK22" s="16"/>
      <c r="TKM22" s="16"/>
      <c r="TKO22" s="16"/>
      <c r="TKQ22" s="16"/>
      <c r="TKS22" s="16"/>
      <c r="TKU22" s="16"/>
      <c r="TKW22" s="16"/>
      <c r="TKY22" s="16"/>
      <c r="TLA22" s="16"/>
      <c r="TLC22" s="16"/>
      <c r="TLE22" s="16"/>
      <c r="TLG22" s="16"/>
      <c r="TLI22" s="16"/>
      <c r="TLK22" s="16"/>
      <c r="TLM22" s="16"/>
      <c r="TLO22" s="16"/>
      <c r="TLQ22" s="16"/>
      <c r="TLS22" s="16"/>
      <c r="TLU22" s="16"/>
      <c r="TLW22" s="16"/>
      <c r="TLY22" s="16"/>
      <c r="TMA22" s="16"/>
      <c r="TMC22" s="16"/>
      <c r="TME22" s="16"/>
      <c r="TMG22" s="16"/>
      <c r="TMI22" s="16"/>
      <c r="TMK22" s="16"/>
      <c r="TMM22" s="16"/>
      <c r="TMO22" s="16"/>
      <c r="TMQ22" s="16"/>
      <c r="TMS22" s="16"/>
      <c r="TMU22" s="16"/>
      <c r="TMW22" s="16"/>
      <c r="TMY22" s="16"/>
      <c r="TNA22" s="16"/>
      <c r="TNC22" s="16"/>
      <c r="TNE22" s="16"/>
      <c r="TNG22" s="16"/>
      <c r="TNI22" s="16"/>
      <c r="TNK22" s="16"/>
      <c r="TNM22" s="16"/>
      <c r="TNO22" s="16"/>
      <c r="TNQ22" s="16"/>
      <c r="TNS22" s="16"/>
      <c r="TNU22" s="16"/>
      <c r="TNW22" s="16"/>
      <c r="TNY22" s="16"/>
      <c r="TOA22" s="16"/>
      <c r="TOC22" s="16"/>
      <c r="TOE22" s="16"/>
      <c r="TOG22" s="16"/>
      <c r="TOI22" s="16"/>
      <c r="TOK22" s="16"/>
      <c r="TOM22" s="16"/>
      <c r="TOO22" s="16"/>
      <c r="TOQ22" s="16"/>
      <c r="TOS22" s="16"/>
      <c r="TOU22" s="16"/>
      <c r="TOW22" s="16"/>
      <c r="TOY22" s="16"/>
      <c r="TPA22" s="16"/>
      <c r="TPC22" s="16"/>
      <c r="TPE22" s="16"/>
      <c r="TPG22" s="16"/>
      <c r="TPI22" s="16"/>
      <c r="TPK22" s="16"/>
      <c r="TPM22" s="16"/>
      <c r="TPO22" s="16"/>
      <c r="TPQ22" s="16"/>
      <c r="TPS22" s="16"/>
      <c r="TPU22" s="16"/>
      <c r="TPW22" s="16"/>
      <c r="TPY22" s="16"/>
      <c r="TQA22" s="16"/>
      <c r="TQC22" s="16"/>
      <c r="TQE22" s="16"/>
      <c r="TQG22" s="16"/>
      <c r="TQI22" s="16"/>
      <c r="TQK22" s="16"/>
      <c r="TQM22" s="16"/>
      <c r="TQO22" s="16"/>
      <c r="TQQ22" s="16"/>
      <c r="TQS22" s="16"/>
      <c r="TQU22" s="16"/>
      <c r="TQW22" s="16"/>
      <c r="TQY22" s="16"/>
      <c r="TRA22" s="16"/>
      <c r="TRC22" s="16"/>
      <c r="TRE22" s="16"/>
      <c r="TRG22" s="16"/>
      <c r="TRI22" s="16"/>
      <c r="TRK22" s="16"/>
      <c r="TRM22" s="16"/>
      <c r="TRO22" s="16"/>
      <c r="TRQ22" s="16"/>
      <c r="TRS22" s="16"/>
      <c r="TRU22" s="16"/>
      <c r="TRW22" s="16"/>
      <c r="TRY22" s="16"/>
      <c r="TSA22" s="16"/>
      <c r="TSC22" s="16"/>
      <c r="TSE22" s="16"/>
      <c r="TSG22" s="16"/>
      <c r="TSI22" s="16"/>
      <c r="TSK22" s="16"/>
      <c r="TSM22" s="16"/>
      <c r="TSO22" s="16"/>
      <c r="TSQ22" s="16"/>
      <c r="TSS22" s="16"/>
      <c r="TSU22" s="16"/>
      <c r="TSW22" s="16"/>
      <c r="TSY22" s="16"/>
      <c r="TTA22" s="16"/>
      <c r="TTC22" s="16"/>
      <c r="TTE22" s="16"/>
      <c r="TTG22" s="16"/>
      <c r="TTI22" s="16"/>
      <c r="TTK22" s="16"/>
      <c r="TTM22" s="16"/>
      <c r="TTO22" s="16"/>
      <c r="TTQ22" s="16"/>
      <c r="TTS22" s="16"/>
      <c r="TTU22" s="16"/>
      <c r="TTW22" s="16"/>
      <c r="TTY22" s="16"/>
      <c r="TUA22" s="16"/>
      <c r="TUC22" s="16"/>
      <c r="TUE22" s="16"/>
      <c r="TUG22" s="16"/>
      <c r="TUI22" s="16"/>
      <c r="TUK22" s="16"/>
      <c r="TUM22" s="16"/>
      <c r="TUO22" s="16"/>
      <c r="TUQ22" s="16"/>
      <c r="TUS22" s="16"/>
      <c r="TUU22" s="16"/>
      <c r="TUW22" s="16"/>
      <c r="TUY22" s="16"/>
      <c r="TVA22" s="16"/>
      <c r="TVC22" s="16"/>
      <c r="TVE22" s="16"/>
      <c r="TVG22" s="16"/>
      <c r="TVI22" s="16"/>
      <c r="TVK22" s="16"/>
      <c r="TVM22" s="16"/>
      <c r="TVO22" s="16"/>
      <c r="TVQ22" s="16"/>
      <c r="TVS22" s="16"/>
      <c r="TVU22" s="16"/>
      <c r="TVW22" s="16"/>
      <c r="TVY22" s="16"/>
      <c r="TWA22" s="16"/>
      <c r="TWC22" s="16"/>
      <c r="TWE22" s="16"/>
      <c r="TWG22" s="16"/>
      <c r="TWI22" s="16"/>
      <c r="TWK22" s="16"/>
      <c r="TWM22" s="16"/>
      <c r="TWO22" s="16"/>
      <c r="TWQ22" s="16"/>
      <c r="TWS22" s="16"/>
      <c r="TWU22" s="16"/>
      <c r="TWW22" s="16"/>
      <c r="TWY22" s="16"/>
      <c r="TXA22" s="16"/>
      <c r="TXC22" s="16"/>
      <c r="TXE22" s="16"/>
      <c r="TXG22" s="16"/>
      <c r="TXI22" s="16"/>
      <c r="TXK22" s="16"/>
      <c r="TXM22" s="16"/>
      <c r="TXO22" s="16"/>
      <c r="TXQ22" s="16"/>
      <c r="TXS22" s="16"/>
      <c r="TXU22" s="16"/>
      <c r="TXW22" s="16"/>
      <c r="TXY22" s="16"/>
      <c r="TYA22" s="16"/>
      <c r="TYC22" s="16"/>
      <c r="TYE22" s="16"/>
      <c r="TYG22" s="16"/>
      <c r="TYI22" s="16"/>
      <c r="TYK22" s="16"/>
      <c r="TYM22" s="16"/>
      <c r="TYO22" s="16"/>
      <c r="TYQ22" s="16"/>
      <c r="TYS22" s="16"/>
      <c r="TYU22" s="16"/>
      <c r="TYW22" s="16"/>
      <c r="TYY22" s="16"/>
      <c r="TZA22" s="16"/>
      <c r="TZC22" s="16"/>
      <c r="TZE22" s="16"/>
      <c r="TZG22" s="16"/>
      <c r="TZI22" s="16"/>
      <c r="TZK22" s="16"/>
      <c r="TZM22" s="16"/>
      <c r="TZO22" s="16"/>
      <c r="TZQ22" s="16"/>
      <c r="TZS22" s="16"/>
      <c r="TZU22" s="16"/>
      <c r="TZW22" s="16"/>
      <c r="TZY22" s="16"/>
      <c r="UAA22" s="16"/>
      <c r="UAC22" s="16"/>
      <c r="UAE22" s="16"/>
      <c r="UAG22" s="16"/>
      <c r="UAI22" s="16"/>
      <c r="UAK22" s="16"/>
      <c r="UAM22" s="16"/>
      <c r="UAO22" s="16"/>
      <c r="UAQ22" s="16"/>
      <c r="UAS22" s="16"/>
      <c r="UAU22" s="16"/>
      <c r="UAW22" s="16"/>
      <c r="UAY22" s="16"/>
      <c r="UBA22" s="16"/>
      <c r="UBC22" s="16"/>
      <c r="UBE22" s="16"/>
      <c r="UBG22" s="16"/>
      <c r="UBI22" s="16"/>
      <c r="UBK22" s="16"/>
      <c r="UBM22" s="16"/>
      <c r="UBO22" s="16"/>
      <c r="UBQ22" s="16"/>
      <c r="UBS22" s="16"/>
      <c r="UBU22" s="16"/>
      <c r="UBW22" s="16"/>
      <c r="UBY22" s="16"/>
      <c r="UCA22" s="16"/>
      <c r="UCC22" s="16"/>
      <c r="UCE22" s="16"/>
      <c r="UCG22" s="16"/>
      <c r="UCI22" s="16"/>
      <c r="UCK22" s="16"/>
      <c r="UCM22" s="16"/>
      <c r="UCO22" s="16"/>
      <c r="UCQ22" s="16"/>
      <c r="UCS22" s="16"/>
      <c r="UCU22" s="16"/>
      <c r="UCW22" s="16"/>
      <c r="UCY22" s="16"/>
      <c r="UDA22" s="16"/>
      <c r="UDC22" s="16"/>
      <c r="UDE22" s="16"/>
      <c r="UDG22" s="16"/>
      <c r="UDI22" s="16"/>
      <c r="UDK22" s="16"/>
      <c r="UDM22" s="16"/>
      <c r="UDO22" s="16"/>
      <c r="UDQ22" s="16"/>
      <c r="UDS22" s="16"/>
      <c r="UDU22" s="16"/>
      <c r="UDW22" s="16"/>
      <c r="UDY22" s="16"/>
      <c r="UEA22" s="16"/>
      <c r="UEC22" s="16"/>
      <c r="UEE22" s="16"/>
      <c r="UEG22" s="16"/>
      <c r="UEI22" s="16"/>
      <c r="UEK22" s="16"/>
      <c r="UEM22" s="16"/>
      <c r="UEO22" s="16"/>
      <c r="UEQ22" s="16"/>
      <c r="UES22" s="16"/>
      <c r="UEU22" s="16"/>
      <c r="UEW22" s="16"/>
      <c r="UEY22" s="16"/>
      <c r="UFA22" s="16"/>
      <c r="UFC22" s="16"/>
      <c r="UFE22" s="16"/>
      <c r="UFG22" s="16"/>
      <c r="UFI22" s="16"/>
      <c r="UFK22" s="16"/>
      <c r="UFM22" s="16"/>
      <c r="UFO22" s="16"/>
      <c r="UFQ22" s="16"/>
      <c r="UFS22" s="16"/>
      <c r="UFU22" s="16"/>
      <c r="UFW22" s="16"/>
      <c r="UFY22" s="16"/>
      <c r="UGA22" s="16"/>
      <c r="UGC22" s="16"/>
      <c r="UGE22" s="16"/>
      <c r="UGG22" s="16"/>
      <c r="UGI22" s="16"/>
      <c r="UGK22" s="16"/>
      <c r="UGM22" s="16"/>
      <c r="UGO22" s="16"/>
      <c r="UGQ22" s="16"/>
      <c r="UGS22" s="16"/>
      <c r="UGU22" s="16"/>
      <c r="UGW22" s="16"/>
      <c r="UGY22" s="16"/>
      <c r="UHA22" s="16"/>
      <c r="UHC22" s="16"/>
      <c r="UHE22" s="16"/>
      <c r="UHG22" s="16"/>
      <c r="UHI22" s="16"/>
      <c r="UHK22" s="16"/>
      <c r="UHM22" s="16"/>
      <c r="UHO22" s="16"/>
      <c r="UHQ22" s="16"/>
      <c r="UHS22" s="16"/>
      <c r="UHU22" s="16"/>
      <c r="UHW22" s="16"/>
      <c r="UHY22" s="16"/>
      <c r="UIA22" s="16"/>
      <c r="UIC22" s="16"/>
      <c r="UIE22" s="16"/>
      <c r="UIG22" s="16"/>
      <c r="UII22" s="16"/>
      <c r="UIK22" s="16"/>
      <c r="UIM22" s="16"/>
      <c r="UIO22" s="16"/>
      <c r="UIQ22" s="16"/>
      <c r="UIS22" s="16"/>
      <c r="UIU22" s="16"/>
      <c r="UIW22" s="16"/>
      <c r="UIY22" s="16"/>
      <c r="UJA22" s="16"/>
      <c r="UJC22" s="16"/>
      <c r="UJE22" s="16"/>
      <c r="UJG22" s="16"/>
      <c r="UJI22" s="16"/>
      <c r="UJK22" s="16"/>
      <c r="UJM22" s="16"/>
      <c r="UJO22" s="16"/>
      <c r="UJQ22" s="16"/>
      <c r="UJS22" s="16"/>
      <c r="UJU22" s="16"/>
      <c r="UJW22" s="16"/>
      <c r="UJY22" s="16"/>
      <c r="UKA22" s="16"/>
      <c r="UKC22" s="16"/>
      <c r="UKE22" s="16"/>
      <c r="UKG22" s="16"/>
      <c r="UKI22" s="16"/>
      <c r="UKK22" s="16"/>
      <c r="UKM22" s="16"/>
      <c r="UKO22" s="16"/>
      <c r="UKQ22" s="16"/>
      <c r="UKS22" s="16"/>
      <c r="UKU22" s="16"/>
      <c r="UKW22" s="16"/>
      <c r="UKY22" s="16"/>
      <c r="ULA22" s="16"/>
      <c r="ULC22" s="16"/>
      <c r="ULE22" s="16"/>
      <c r="ULG22" s="16"/>
      <c r="ULI22" s="16"/>
      <c r="ULK22" s="16"/>
      <c r="ULM22" s="16"/>
      <c r="ULO22" s="16"/>
      <c r="ULQ22" s="16"/>
      <c r="ULS22" s="16"/>
      <c r="ULU22" s="16"/>
      <c r="ULW22" s="16"/>
      <c r="ULY22" s="16"/>
      <c r="UMA22" s="16"/>
      <c r="UMC22" s="16"/>
      <c r="UME22" s="16"/>
      <c r="UMG22" s="16"/>
      <c r="UMI22" s="16"/>
      <c r="UMK22" s="16"/>
      <c r="UMM22" s="16"/>
      <c r="UMO22" s="16"/>
      <c r="UMQ22" s="16"/>
      <c r="UMS22" s="16"/>
      <c r="UMU22" s="16"/>
      <c r="UMW22" s="16"/>
      <c r="UMY22" s="16"/>
      <c r="UNA22" s="16"/>
      <c r="UNC22" s="16"/>
      <c r="UNE22" s="16"/>
      <c r="UNG22" s="16"/>
      <c r="UNI22" s="16"/>
      <c r="UNK22" s="16"/>
      <c r="UNM22" s="16"/>
      <c r="UNO22" s="16"/>
      <c r="UNQ22" s="16"/>
      <c r="UNS22" s="16"/>
      <c r="UNU22" s="16"/>
      <c r="UNW22" s="16"/>
      <c r="UNY22" s="16"/>
      <c r="UOA22" s="16"/>
      <c r="UOC22" s="16"/>
      <c r="UOE22" s="16"/>
      <c r="UOG22" s="16"/>
      <c r="UOI22" s="16"/>
      <c r="UOK22" s="16"/>
      <c r="UOM22" s="16"/>
      <c r="UOO22" s="16"/>
      <c r="UOQ22" s="16"/>
      <c r="UOS22" s="16"/>
      <c r="UOU22" s="16"/>
      <c r="UOW22" s="16"/>
      <c r="UOY22" s="16"/>
      <c r="UPA22" s="16"/>
      <c r="UPC22" s="16"/>
      <c r="UPE22" s="16"/>
      <c r="UPG22" s="16"/>
      <c r="UPI22" s="16"/>
      <c r="UPK22" s="16"/>
      <c r="UPM22" s="16"/>
      <c r="UPO22" s="16"/>
      <c r="UPQ22" s="16"/>
      <c r="UPS22" s="16"/>
      <c r="UPU22" s="16"/>
      <c r="UPW22" s="16"/>
      <c r="UPY22" s="16"/>
      <c r="UQA22" s="16"/>
      <c r="UQC22" s="16"/>
      <c r="UQE22" s="16"/>
      <c r="UQG22" s="16"/>
      <c r="UQI22" s="16"/>
      <c r="UQK22" s="16"/>
      <c r="UQM22" s="16"/>
      <c r="UQO22" s="16"/>
      <c r="UQQ22" s="16"/>
      <c r="UQS22" s="16"/>
      <c r="UQU22" s="16"/>
      <c r="UQW22" s="16"/>
      <c r="UQY22" s="16"/>
      <c r="URA22" s="16"/>
      <c r="URC22" s="16"/>
      <c r="URE22" s="16"/>
      <c r="URG22" s="16"/>
      <c r="URI22" s="16"/>
      <c r="URK22" s="16"/>
      <c r="URM22" s="16"/>
      <c r="URO22" s="16"/>
      <c r="URQ22" s="16"/>
      <c r="URS22" s="16"/>
      <c r="URU22" s="16"/>
      <c r="URW22" s="16"/>
      <c r="URY22" s="16"/>
      <c r="USA22" s="16"/>
      <c r="USC22" s="16"/>
      <c r="USE22" s="16"/>
      <c r="USG22" s="16"/>
      <c r="USI22" s="16"/>
      <c r="USK22" s="16"/>
      <c r="USM22" s="16"/>
      <c r="USO22" s="16"/>
      <c r="USQ22" s="16"/>
      <c r="USS22" s="16"/>
      <c r="USU22" s="16"/>
      <c r="USW22" s="16"/>
      <c r="USY22" s="16"/>
      <c r="UTA22" s="16"/>
      <c r="UTC22" s="16"/>
      <c r="UTE22" s="16"/>
      <c r="UTG22" s="16"/>
      <c r="UTI22" s="16"/>
      <c r="UTK22" s="16"/>
      <c r="UTM22" s="16"/>
      <c r="UTO22" s="16"/>
      <c r="UTQ22" s="16"/>
      <c r="UTS22" s="16"/>
      <c r="UTU22" s="16"/>
      <c r="UTW22" s="16"/>
      <c r="UTY22" s="16"/>
      <c r="UUA22" s="16"/>
      <c r="UUC22" s="16"/>
      <c r="UUE22" s="16"/>
      <c r="UUG22" s="16"/>
      <c r="UUI22" s="16"/>
      <c r="UUK22" s="16"/>
      <c r="UUM22" s="16"/>
      <c r="UUO22" s="16"/>
      <c r="UUQ22" s="16"/>
      <c r="UUS22" s="16"/>
      <c r="UUU22" s="16"/>
      <c r="UUW22" s="16"/>
      <c r="UUY22" s="16"/>
      <c r="UVA22" s="16"/>
      <c r="UVC22" s="16"/>
      <c r="UVE22" s="16"/>
      <c r="UVG22" s="16"/>
      <c r="UVI22" s="16"/>
      <c r="UVK22" s="16"/>
      <c r="UVM22" s="16"/>
      <c r="UVO22" s="16"/>
      <c r="UVQ22" s="16"/>
      <c r="UVS22" s="16"/>
      <c r="UVU22" s="16"/>
      <c r="UVW22" s="16"/>
      <c r="UVY22" s="16"/>
      <c r="UWA22" s="16"/>
      <c r="UWC22" s="16"/>
      <c r="UWE22" s="16"/>
      <c r="UWG22" s="16"/>
      <c r="UWI22" s="16"/>
      <c r="UWK22" s="16"/>
      <c r="UWM22" s="16"/>
      <c r="UWO22" s="16"/>
      <c r="UWQ22" s="16"/>
      <c r="UWS22" s="16"/>
      <c r="UWU22" s="16"/>
      <c r="UWW22" s="16"/>
      <c r="UWY22" s="16"/>
      <c r="UXA22" s="16"/>
      <c r="UXC22" s="16"/>
      <c r="UXE22" s="16"/>
      <c r="UXG22" s="16"/>
      <c r="UXI22" s="16"/>
      <c r="UXK22" s="16"/>
      <c r="UXM22" s="16"/>
      <c r="UXO22" s="16"/>
      <c r="UXQ22" s="16"/>
      <c r="UXS22" s="16"/>
      <c r="UXU22" s="16"/>
      <c r="UXW22" s="16"/>
      <c r="UXY22" s="16"/>
      <c r="UYA22" s="16"/>
      <c r="UYC22" s="16"/>
      <c r="UYE22" s="16"/>
      <c r="UYG22" s="16"/>
      <c r="UYI22" s="16"/>
      <c r="UYK22" s="16"/>
      <c r="UYM22" s="16"/>
      <c r="UYO22" s="16"/>
      <c r="UYQ22" s="16"/>
      <c r="UYS22" s="16"/>
      <c r="UYU22" s="16"/>
      <c r="UYW22" s="16"/>
      <c r="UYY22" s="16"/>
      <c r="UZA22" s="16"/>
      <c r="UZC22" s="16"/>
      <c r="UZE22" s="16"/>
      <c r="UZG22" s="16"/>
      <c r="UZI22" s="16"/>
      <c r="UZK22" s="16"/>
      <c r="UZM22" s="16"/>
      <c r="UZO22" s="16"/>
      <c r="UZQ22" s="16"/>
      <c r="UZS22" s="16"/>
      <c r="UZU22" s="16"/>
      <c r="UZW22" s="16"/>
      <c r="UZY22" s="16"/>
      <c r="VAA22" s="16"/>
      <c r="VAC22" s="16"/>
      <c r="VAE22" s="16"/>
      <c r="VAG22" s="16"/>
      <c r="VAI22" s="16"/>
      <c r="VAK22" s="16"/>
      <c r="VAM22" s="16"/>
      <c r="VAO22" s="16"/>
      <c r="VAQ22" s="16"/>
      <c r="VAS22" s="16"/>
      <c r="VAU22" s="16"/>
      <c r="VAW22" s="16"/>
      <c r="VAY22" s="16"/>
      <c r="VBA22" s="16"/>
      <c r="VBC22" s="16"/>
      <c r="VBE22" s="16"/>
      <c r="VBG22" s="16"/>
      <c r="VBI22" s="16"/>
      <c r="VBK22" s="16"/>
      <c r="VBM22" s="16"/>
      <c r="VBO22" s="16"/>
      <c r="VBQ22" s="16"/>
      <c r="VBS22" s="16"/>
      <c r="VBU22" s="16"/>
      <c r="VBW22" s="16"/>
      <c r="VBY22" s="16"/>
      <c r="VCA22" s="16"/>
      <c r="VCC22" s="16"/>
      <c r="VCE22" s="16"/>
      <c r="VCG22" s="16"/>
      <c r="VCI22" s="16"/>
      <c r="VCK22" s="16"/>
      <c r="VCM22" s="16"/>
      <c r="VCO22" s="16"/>
      <c r="VCQ22" s="16"/>
      <c r="VCS22" s="16"/>
      <c r="VCU22" s="16"/>
      <c r="VCW22" s="16"/>
      <c r="VCY22" s="16"/>
      <c r="VDA22" s="16"/>
      <c r="VDC22" s="16"/>
      <c r="VDE22" s="16"/>
      <c r="VDG22" s="16"/>
      <c r="VDI22" s="16"/>
      <c r="VDK22" s="16"/>
      <c r="VDM22" s="16"/>
      <c r="VDO22" s="16"/>
      <c r="VDQ22" s="16"/>
      <c r="VDS22" s="16"/>
      <c r="VDU22" s="16"/>
      <c r="VDW22" s="16"/>
      <c r="VDY22" s="16"/>
      <c r="VEA22" s="16"/>
      <c r="VEC22" s="16"/>
      <c r="VEE22" s="16"/>
      <c r="VEG22" s="16"/>
      <c r="VEI22" s="16"/>
      <c r="VEK22" s="16"/>
      <c r="VEM22" s="16"/>
      <c r="VEO22" s="16"/>
      <c r="VEQ22" s="16"/>
      <c r="VES22" s="16"/>
      <c r="VEU22" s="16"/>
      <c r="VEW22" s="16"/>
      <c r="VEY22" s="16"/>
      <c r="VFA22" s="16"/>
      <c r="VFC22" s="16"/>
      <c r="VFE22" s="16"/>
      <c r="VFG22" s="16"/>
      <c r="VFI22" s="16"/>
      <c r="VFK22" s="16"/>
      <c r="VFM22" s="16"/>
      <c r="VFO22" s="16"/>
      <c r="VFQ22" s="16"/>
      <c r="VFS22" s="16"/>
      <c r="VFU22" s="16"/>
      <c r="VFW22" s="16"/>
      <c r="VFY22" s="16"/>
      <c r="VGA22" s="16"/>
      <c r="VGC22" s="16"/>
      <c r="VGE22" s="16"/>
      <c r="VGG22" s="16"/>
      <c r="VGI22" s="16"/>
      <c r="VGK22" s="16"/>
      <c r="VGM22" s="16"/>
      <c r="VGO22" s="16"/>
      <c r="VGQ22" s="16"/>
      <c r="VGS22" s="16"/>
      <c r="VGU22" s="16"/>
      <c r="VGW22" s="16"/>
      <c r="VGY22" s="16"/>
      <c r="VHA22" s="16"/>
      <c r="VHC22" s="16"/>
      <c r="VHE22" s="16"/>
      <c r="VHG22" s="16"/>
      <c r="VHI22" s="16"/>
      <c r="VHK22" s="16"/>
      <c r="VHM22" s="16"/>
      <c r="VHO22" s="16"/>
      <c r="VHQ22" s="16"/>
      <c r="VHS22" s="16"/>
      <c r="VHU22" s="16"/>
      <c r="VHW22" s="16"/>
      <c r="VHY22" s="16"/>
      <c r="VIA22" s="16"/>
      <c r="VIC22" s="16"/>
      <c r="VIE22" s="16"/>
      <c r="VIG22" s="16"/>
      <c r="VII22" s="16"/>
      <c r="VIK22" s="16"/>
      <c r="VIM22" s="16"/>
      <c r="VIO22" s="16"/>
      <c r="VIQ22" s="16"/>
      <c r="VIS22" s="16"/>
      <c r="VIU22" s="16"/>
      <c r="VIW22" s="16"/>
      <c r="VIY22" s="16"/>
      <c r="VJA22" s="16"/>
      <c r="VJC22" s="16"/>
      <c r="VJE22" s="16"/>
      <c r="VJG22" s="16"/>
      <c r="VJI22" s="16"/>
      <c r="VJK22" s="16"/>
      <c r="VJM22" s="16"/>
      <c r="VJO22" s="16"/>
      <c r="VJQ22" s="16"/>
      <c r="VJS22" s="16"/>
      <c r="VJU22" s="16"/>
      <c r="VJW22" s="16"/>
      <c r="VJY22" s="16"/>
      <c r="VKA22" s="16"/>
      <c r="VKC22" s="16"/>
      <c r="VKE22" s="16"/>
      <c r="VKG22" s="16"/>
      <c r="VKI22" s="16"/>
      <c r="VKK22" s="16"/>
      <c r="VKM22" s="16"/>
      <c r="VKO22" s="16"/>
      <c r="VKQ22" s="16"/>
      <c r="VKS22" s="16"/>
      <c r="VKU22" s="16"/>
      <c r="VKW22" s="16"/>
      <c r="VKY22" s="16"/>
      <c r="VLA22" s="16"/>
      <c r="VLC22" s="16"/>
      <c r="VLE22" s="16"/>
      <c r="VLG22" s="16"/>
      <c r="VLI22" s="16"/>
      <c r="VLK22" s="16"/>
      <c r="VLM22" s="16"/>
      <c r="VLO22" s="16"/>
      <c r="VLQ22" s="16"/>
      <c r="VLS22" s="16"/>
      <c r="VLU22" s="16"/>
      <c r="VLW22" s="16"/>
      <c r="VLY22" s="16"/>
      <c r="VMA22" s="16"/>
      <c r="VMC22" s="16"/>
      <c r="VME22" s="16"/>
      <c r="VMG22" s="16"/>
      <c r="VMI22" s="16"/>
      <c r="VMK22" s="16"/>
      <c r="VMM22" s="16"/>
      <c r="VMO22" s="16"/>
      <c r="VMQ22" s="16"/>
      <c r="VMS22" s="16"/>
      <c r="VMU22" s="16"/>
      <c r="VMW22" s="16"/>
      <c r="VMY22" s="16"/>
      <c r="VNA22" s="16"/>
      <c r="VNC22" s="16"/>
      <c r="VNE22" s="16"/>
      <c r="VNG22" s="16"/>
      <c r="VNI22" s="16"/>
      <c r="VNK22" s="16"/>
      <c r="VNM22" s="16"/>
      <c r="VNO22" s="16"/>
      <c r="VNQ22" s="16"/>
      <c r="VNS22" s="16"/>
      <c r="VNU22" s="16"/>
      <c r="VNW22" s="16"/>
      <c r="VNY22" s="16"/>
      <c r="VOA22" s="16"/>
      <c r="VOC22" s="16"/>
      <c r="VOE22" s="16"/>
      <c r="VOG22" s="16"/>
      <c r="VOI22" s="16"/>
      <c r="VOK22" s="16"/>
      <c r="VOM22" s="16"/>
      <c r="VOO22" s="16"/>
      <c r="VOQ22" s="16"/>
      <c r="VOS22" s="16"/>
      <c r="VOU22" s="16"/>
      <c r="VOW22" s="16"/>
      <c r="VOY22" s="16"/>
      <c r="VPA22" s="16"/>
      <c r="VPC22" s="16"/>
      <c r="VPE22" s="16"/>
      <c r="VPG22" s="16"/>
      <c r="VPI22" s="16"/>
      <c r="VPK22" s="16"/>
      <c r="VPM22" s="16"/>
      <c r="VPO22" s="16"/>
      <c r="VPQ22" s="16"/>
      <c r="VPS22" s="16"/>
      <c r="VPU22" s="16"/>
      <c r="VPW22" s="16"/>
      <c r="VPY22" s="16"/>
      <c r="VQA22" s="16"/>
      <c r="VQC22" s="16"/>
      <c r="VQE22" s="16"/>
      <c r="VQG22" s="16"/>
      <c r="VQI22" s="16"/>
      <c r="VQK22" s="16"/>
      <c r="VQM22" s="16"/>
      <c r="VQO22" s="16"/>
      <c r="VQQ22" s="16"/>
      <c r="VQS22" s="16"/>
      <c r="VQU22" s="16"/>
      <c r="VQW22" s="16"/>
      <c r="VQY22" s="16"/>
      <c r="VRA22" s="16"/>
      <c r="VRC22" s="16"/>
      <c r="VRE22" s="16"/>
      <c r="VRG22" s="16"/>
      <c r="VRI22" s="16"/>
      <c r="VRK22" s="16"/>
      <c r="VRM22" s="16"/>
      <c r="VRO22" s="16"/>
      <c r="VRQ22" s="16"/>
      <c r="VRS22" s="16"/>
      <c r="VRU22" s="16"/>
      <c r="VRW22" s="16"/>
      <c r="VRY22" s="16"/>
      <c r="VSA22" s="16"/>
      <c r="VSC22" s="16"/>
      <c r="VSE22" s="16"/>
      <c r="VSG22" s="16"/>
      <c r="VSI22" s="16"/>
      <c r="VSK22" s="16"/>
      <c r="VSM22" s="16"/>
      <c r="VSO22" s="16"/>
      <c r="VSQ22" s="16"/>
      <c r="VSS22" s="16"/>
      <c r="VSU22" s="16"/>
      <c r="VSW22" s="16"/>
      <c r="VSY22" s="16"/>
      <c r="VTA22" s="16"/>
      <c r="VTC22" s="16"/>
      <c r="VTE22" s="16"/>
      <c r="VTG22" s="16"/>
      <c r="VTI22" s="16"/>
      <c r="VTK22" s="16"/>
      <c r="VTM22" s="16"/>
      <c r="VTO22" s="16"/>
      <c r="VTQ22" s="16"/>
      <c r="VTS22" s="16"/>
      <c r="VTU22" s="16"/>
      <c r="VTW22" s="16"/>
      <c r="VTY22" s="16"/>
      <c r="VUA22" s="16"/>
      <c r="VUC22" s="16"/>
      <c r="VUE22" s="16"/>
      <c r="VUG22" s="16"/>
      <c r="VUI22" s="16"/>
      <c r="VUK22" s="16"/>
      <c r="VUM22" s="16"/>
      <c r="VUO22" s="16"/>
      <c r="VUQ22" s="16"/>
      <c r="VUS22" s="16"/>
      <c r="VUU22" s="16"/>
      <c r="VUW22" s="16"/>
      <c r="VUY22" s="16"/>
      <c r="VVA22" s="16"/>
      <c r="VVC22" s="16"/>
      <c r="VVE22" s="16"/>
      <c r="VVG22" s="16"/>
      <c r="VVI22" s="16"/>
      <c r="VVK22" s="16"/>
      <c r="VVM22" s="16"/>
      <c r="VVO22" s="16"/>
      <c r="VVQ22" s="16"/>
      <c r="VVS22" s="16"/>
      <c r="VVU22" s="16"/>
      <c r="VVW22" s="16"/>
      <c r="VVY22" s="16"/>
      <c r="VWA22" s="16"/>
      <c r="VWC22" s="16"/>
      <c r="VWE22" s="16"/>
      <c r="VWG22" s="16"/>
      <c r="VWI22" s="16"/>
      <c r="VWK22" s="16"/>
      <c r="VWM22" s="16"/>
      <c r="VWO22" s="16"/>
      <c r="VWQ22" s="16"/>
      <c r="VWS22" s="16"/>
      <c r="VWU22" s="16"/>
      <c r="VWW22" s="16"/>
      <c r="VWY22" s="16"/>
      <c r="VXA22" s="16"/>
      <c r="VXC22" s="16"/>
      <c r="VXE22" s="16"/>
      <c r="VXG22" s="16"/>
      <c r="VXI22" s="16"/>
      <c r="VXK22" s="16"/>
      <c r="VXM22" s="16"/>
      <c r="VXO22" s="16"/>
      <c r="VXQ22" s="16"/>
      <c r="VXS22" s="16"/>
      <c r="VXU22" s="16"/>
      <c r="VXW22" s="16"/>
      <c r="VXY22" s="16"/>
      <c r="VYA22" s="16"/>
      <c r="VYC22" s="16"/>
      <c r="VYE22" s="16"/>
      <c r="VYG22" s="16"/>
      <c r="VYI22" s="16"/>
      <c r="VYK22" s="16"/>
      <c r="VYM22" s="16"/>
      <c r="VYO22" s="16"/>
      <c r="VYQ22" s="16"/>
      <c r="VYS22" s="16"/>
      <c r="VYU22" s="16"/>
      <c r="VYW22" s="16"/>
      <c r="VYY22" s="16"/>
      <c r="VZA22" s="16"/>
      <c r="VZC22" s="16"/>
      <c r="VZE22" s="16"/>
      <c r="VZG22" s="16"/>
      <c r="VZI22" s="16"/>
      <c r="VZK22" s="16"/>
      <c r="VZM22" s="16"/>
      <c r="VZO22" s="16"/>
      <c r="VZQ22" s="16"/>
      <c r="VZS22" s="16"/>
      <c r="VZU22" s="16"/>
      <c r="VZW22" s="16"/>
      <c r="VZY22" s="16"/>
      <c r="WAA22" s="16"/>
      <c r="WAC22" s="16"/>
      <c r="WAE22" s="16"/>
      <c r="WAG22" s="16"/>
      <c r="WAI22" s="16"/>
      <c r="WAK22" s="16"/>
      <c r="WAM22" s="16"/>
      <c r="WAO22" s="16"/>
      <c r="WAQ22" s="16"/>
      <c r="WAS22" s="16"/>
      <c r="WAU22" s="16"/>
      <c r="WAW22" s="16"/>
      <c r="WAY22" s="16"/>
      <c r="WBA22" s="16"/>
      <c r="WBC22" s="16"/>
      <c r="WBE22" s="16"/>
      <c r="WBG22" s="16"/>
      <c r="WBI22" s="16"/>
      <c r="WBK22" s="16"/>
      <c r="WBM22" s="16"/>
      <c r="WBO22" s="16"/>
      <c r="WBQ22" s="16"/>
      <c r="WBS22" s="16"/>
      <c r="WBU22" s="16"/>
      <c r="WBW22" s="16"/>
      <c r="WBY22" s="16"/>
      <c r="WCA22" s="16"/>
      <c r="WCC22" s="16"/>
      <c r="WCE22" s="16"/>
      <c r="WCG22" s="16"/>
      <c r="WCI22" s="16"/>
      <c r="WCK22" s="16"/>
      <c r="WCM22" s="16"/>
      <c r="WCO22" s="16"/>
      <c r="WCQ22" s="16"/>
      <c r="WCS22" s="16"/>
      <c r="WCU22" s="16"/>
      <c r="WCW22" s="16"/>
      <c r="WCY22" s="16"/>
      <c r="WDA22" s="16"/>
      <c r="WDC22" s="16"/>
      <c r="WDE22" s="16"/>
      <c r="WDG22" s="16"/>
      <c r="WDI22" s="16"/>
      <c r="WDK22" s="16"/>
      <c r="WDM22" s="16"/>
      <c r="WDO22" s="16"/>
      <c r="WDQ22" s="16"/>
      <c r="WDS22" s="16"/>
      <c r="WDU22" s="16"/>
      <c r="WDW22" s="16"/>
      <c r="WDY22" s="16"/>
      <c r="WEA22" s="16"/>
      <c r="WEC22" s="16"/>
      <c r="WEE22" s="16"/>
      <c r="WEG22" s="16"/>
      <c r="WEI22" s="16"/>
      <c r="WEK22" s="16"/>
      <c r="WEM22" s="16"/>
      <c r="WEO22" s="16"/>
      <c r="WEQ22" s="16"/>
      <c r="WES22" s="16"/>
      <c r="WEU22" s="16"/>
      <c r="WEW22" s="16"/>
      <c r="WEY22" s="16"/>
      <c r="WFA22" s="16"/>
      <c r="WFC22" s="16"/>
      <c r="WFE22" s="16"/>
      <c r="WFG22" s="16"/>
      <c r="WFI22" s="16"/>
      <c r="WFK22" s="16"/>
      <c r="WFM22" s="16"/>
      <c r="WFO22" s="16"/>
      <c r="WFQ22" s="16"/>
      <c r="WFS22" s="16"/>
      <c r="WFU22" s="16"/>
      <c r="WFW22" s="16"/>
      <c r="WFY22" s="16"/>
      <c r="WGA22" s="16"/>
      <c r="WGC22" s="16"/>
      <c r="WGE22" s="16"/>
      <c r="WGG22" s="16"/>
      <c r="WGI22" s="16"/>
      <c r="WGK22" s="16"/>
      <c r="WGM22" s="16"/>
      <c r="WGO22" s="16"/>
      <c r="WGQ22" s="16"/>
      <c r="WGS22" s="16"/>
      <c r="WGU22" s="16"/>
      <c r="WGW22" s="16"/>
      <c r="WGY22" s="16"/>
      <c r="WHA22" s="16"/>
      <c r="WHC22" s="16"/>
      <c r="WHE22" s="16"/>
      <c r="WHG22" s="16"/>
      <c r="WHI22" s="16"/>
      <c r="WHK22" s="16"/>
      <c r="WHM22" s="16"/>
      <c r="WHO22" s="16"/>
      <c r="WHQ22" s="16"/>
      <c r="WHS22" s="16"/>
      <c r="WHU22" s="16"/>
      <c r="WHW22" s="16"/>
      <c r="WHY22" s="16"/>
      <c r="WIA22" s="16"/>
      <c r="WIC22" s="16"/>
      <c r="WIE22" s="16"/>
      <c r="WIG22" s="16"/>
      <c r="WII22" s="16"/>
      <c r="WIK22" s="16"/>
      <c r="WIM22" s="16"/>
      <c r="WIO22" s="16"/>
      <c r="WIQ22" s="16"/>
      <c r="WIS22" s="16"/>
      <c r="WIU22" s="16"/>
      <c r="WIW22" s="16"/>
      <c r="WIY22" s="16"/>
      <c r="WJA22" s="16"/>
      <c r="WJC22" s="16"/>
      <c r="WJE22" s="16"/>
      <c r="WJG22" s="16"/>
      <c r="WJI22" s="16"/>
      <c r="WJK22" s="16"/>
      <c r="WJM22" s="16"/>
      <c r="WJO22" s="16"/>
      <c r="WJQ22" s="16"/>
      <c r="WJS22" s="16"/>
      <c r="WJU22" s="16"/>
      <c r="WJW22" s="16"/>
      <c r="WJY22" s="16"/>
      <c r="WKA22" s="16"/>
      <c r="WKC22" s="16"/>
      <c r="WKE22" s="16"/>
      <c r="WKG22" s="16"/>
      <c r="WKI22" s="16"/>
      <c r="WKK22" s="16"/>
      <c r="WKM22" s="16"/>
      <c r="WKO22" s="16"/>
      <c r="WKQ22" s="16"/>
      <c r="WKS22" s="16"/>
      <c r="WKU22" s="16"/>
      <c r="WKW22" s="16"/>
      <c r="WKY22" s="16"/>
      <c r="WLA22" s="16"/>
      <c r="WLC22" s="16"/>
      <c r="WLE22" s="16"/>
      <c r="WLG22" s="16"/>
      <c r="WLI22" s="16"/>
      <c r="WLK22" s="16"/>
      <c r="WLM22" s="16"/>
      <c r="WLO22" s="16"/>
      <c r="WLQ22" s="16"/>
      <c r="WLS22" s="16"/>
      <c r="WLU22" s="16"/>
      <c r="WLW22" s="16"/>
      <c r="WLY22" s="16"/>
      <c r="WMA22" s="16"/>
      <c r="WMC22" s="16"/>
      <c r="WME22" s="16"/>
      <c r="WMG22" s="16"/>
      <c r="WMI22" s="16"/>
      <c r="WMK22" s="16"/>
      <c r="WMM22" s="16"/>
      <c r="WMO22" s="16"/>
      <c r="WMQ22" s="16"/>
      <c r="WMS22" s="16"/>
      <c r="WMU22" s="16"/>
      <c r="WMW22" s="16"/>
      <c r="WMY22" s="16"/>
      <c r="WNA22" s="16"/>
      <c r="WNC22" s="16"/>
      <c r="WNE22" s="16"/>
      <c r="WNG22" s="16"/>
      <c r="WNI22" s="16"/>
      <c r="WNK22" s="16"/>
      <c r="WNM22" s="16"/>
      <c r="WNO22" s="16"/>
      <c r="WNQ22" s="16"/>
      <c r="WNS22" s="16"/>
      <c r="WNU22" s="16"/>
      <c r="WNW22" s="16"/>
      <c r="WNY22" s="16"/>
      <c r="WOA22" s="16"/>
      <c r="WOC22" s="16"/>
      <c r="WOE22" s="16"/>
      <c r="WOG22" s="16"/>
      <c r="WOI22" s="16"/>
      <c r="WOK22" s="16"/>
      <c r="WOM22" s="16"/>
      <c r="WOO22" s="16"/>
      <c r="WOQ22" s="16"/>
      <c r="WOS22" s="16"/>
      <c r="WOU22" s="16"/>
      <c r="WOW22" s="16"/>
      <c r="WOY22" s="16"/>
      <c r="WPA22" s="16"/>
      <c r="WPC22" s="16"/>
      <c r="WPE22" s="16"/>
      <c r="WPG22" s="16"/>
      <c r="WPI22" s="16"/>
      <c r="WPK22" s="16"/>
      <c r="WPM22" s="16"/>
      <c r="WPO22" s="16"/>
      <c r="WPQ22" s="16"/>
      <c r="WPS22" s="16"/>
      <c r="WPU22" s="16"/>
      <c r="WPW22" s="16"/>
      <c r="WPY22" s="16"/>
      <c r="WQA22" s="16"/>
      <c r="WQC22" s="16"/>
      <c r="WQE22" s="16"/>
      <c r="WQG22" s="16"/>
      <c r="WQI22" s="16"/>
      <c r="WQK22" s="16"/>
      <c r="WQM22" s="16"/>
      <c r="WQO22" s="16"/>
      <c r="WQQ22" s="16"/>
      <c r="WQS22" s="16"/>
      <c r="WQU22" s="16"/>
      <c r="WQW22" s="16"/>
      <c r="WQY22" s="16"/>
      <c r="WRA22" s="16"/>
      <c r="WRC22" s="16"/>
      <c r="WRE22" s="16"/>
      <c r="WRG22" s="16"/>
      <c r="WRI22" s="16"/>
      <c r="WRK22" s="16"/>
      <c r="WRM22" s="16"/>
      <c r="WRO22" s="16"/>
      <c r="WRQ22" s="16"/>
      <c r="WRS22" s="16"/>
      <c r="WRU22" s="16"/>
      <c r="WRW22" s="16"/>
      <c r="WRY22" s="16"/>
      <c r="WSA22" s="16"/>
      <c r="WSC22" s="16"/>
      <c r="WSE22" s="16"/>
      <c r="WSG22" s="16"/>
      <c r="WSI22" s="16"/>
      <c r="WSK22" s="16"/>
      <c r="WSM22" s="16"/>
      <c r="WSO22" s="16"/>
      <c r="WSQ22" s="16"/>
      <c r="WSS22" s="16"/>
      <c r="WSU22" s="16"/>
      <c r="WSW22" s="16"/>
      <c r="WSY22" s="16"/>
      <c r="WTA22" s="16"/>
      <c r="WTC22" s="16"/>
      <c r="WTE22" s="16"/>
      <c r="WTG22" s="16"/>
      <c r="WTI22" s="16"/>
      <c r="WTK22" s="16"/>
      <c r="WTM22" s="16"/>
      <c r="WTO22" s="16"/>
      <c r="WTQ22" s="16"/>
      <c r="WTS22" s="16"/>
      <c r="WTU22" s="16"/>
      <c r="WTW22" s="16"/>
      <c r="WTY22" s="16"/>
      <c r="WUA22" s="16"/>
      <c r="WUC22" s="16"/>
      <c r="WUE22" s="16"/>
      <c r="WUG22" s="16"/>
      <c r="WUI22" s="16"/>
      <c r="WUK22" s="16"/>
      <c r="WUM22" s="16"/>
      <c r="WUO22" s="16"/>
      <c r="WUQ22" s="16"/>
      <c r="WUS22" s="16"/>
      <c r="WUU22" s="16"/>
      <c r="WUW22" s="16"/>
      <c r="WUY22" s="16"/>
      <c r="WVA22" s="16"/>
      <c r="WVC22" s="16"/>
      <c r="WVE22" s="16"/>
      <c r="WVG22" s="16"/>
      <c r="WVI22" s="16"/>
      <c r="WVK22" s="16"/>
      <c r="WVM22" s="16"/>
      <c r="WVO22" s="16"/>
      <c r="WVQ22" s="16"/>
      <c r="WVS22" s="16"/>
      <c r="WVU22" s="16"/>
      <c r="WVW22" s="16"/>
      <c r="WVY22" s="16"/>
      <c r="WWA22" s="16"/>
      <c r="WWC22" s="16"/>
      <c r="WWE22" s="16"/>
      <c r="WWG22" s="16"/>
      <c r="WWI22" s="16"/>
      <c r="WWK22" s="16"/>
      <c r="WWM22" s="16"/>
      <c r="WWO22" s="16"/>
      <c r="WWQ22" s="16"/>
      <c r="WWS22" s="16"/>
      <c r="WWU22" s="16"/>
      <c r="WWW22" s="16"/>
      <c r="WWY22" s="16"/>
      <c r="WXA22" s="16"/>
      <c r="WXC22" s="16"/>
      <c r="WXE22" s="16"/>
      <c r="WXG22" s="16"/>
      <c r="WXI22" s="16"/>
      <c r="WXK22" s="16"/>
      <c r="WXM22" s="16"/>
      <c r="WXO22" s="16"/>
      <c r="WXQ22" s="16"/>
      <c r="WXS22" s="16"/>
      <c r="WXU22" s="16"/>
      <c r="WXW22" s="16"/>
      <c r="WXY22" s="16"/>
      <c r="WYA22" s="16"/>
      <c r="WYC22" s="16"/>
      <c r="WYE22" s="16"/>
      <c r="WYG22" s="16"/>
      <c r="WYI22" s="16"/>
      <c r="WYK22" s="16"/>
      <c r="WYM22" s="16"/>
      <c r="WYO22" s="16"/>
      <c r="WYQ22" s="16"/>
      <c r="WYS22" s="16"/>
      <c r="WYU22" s="16"/>
      <c r="WYW22" s="16"/>
      <c r="WYY22" s="16"/>
      <c r="WZA22" s="16"/>
      <c r="WZC22" s="16"/>
      <c r="WZE22" s="16"/>
      <c r="WZG22" s="16"/>
      <c r="WZI22" s="16"/>
      <c r="WZK22" s="16"/>
      <c r="WZM22" s="16"/>
      <c r="WZO22" s="16"/>
      <c r="WZQ22" s="16"/>
      <c r="WZS22" s="16"/>
      <c r="WZU22" s="16"/>
      <c r="WZW22" s="16"/>
      <c r="WZY22" s="16"/>
      <c r="XAA22" s="16"/>
      <c r="XAC22" s="16"/>
      <c r="XAE22" s="16"/>
      <c r="XAG22" s="16"/>
      <c r="XAI22" s="16"/>
      <c r="XAK22" s="16"/>
      <c r="XAM22" s="16"/>
      <c r="XAO22" s="16"/>
      <c r="XAQ22" s="16"/>
      <c r="XAS22" s="16"/>
      <c r="XAU22" s="16"/>
      <c r="XAW22" s="16"/>
      <c r="XAY22" s="16"/>
      <c r="XBA22" s="16"/>
      <c r="XBC22" s="16"/>
      <c r="XBE22" s="16"/>
      <c r="XBG22" s="16"/>
      <c r="XBI22" s="16"/>
      <c r="XBK22" s="16"/>
      <c r="XBM22" s="16"/>
      <c r="XBO22" s="16"/>
      <c r="XBQ22" s="16"/>
      <c r="XBS22" s="16"/>
      <c r="XBU22" s="16"/>
      <c r="XBW22" s="16"/>
      <c r="XBY22" s="16"/>
      <c r="XCA22" s="16"/>
      <c r="XCC22" s="16"/>
      <c r="XCE22" s="16"/>
      <c r="XCG22" s="16"/>
      <c r="XCI22" s="16"/>
      <c r="XCK22" s="16"/>
      <c r="XCM22" s="16"/>
      <c r="XCO22" s="16"/>
      <c r="XCQ22" s="16"/>
      <c r="XCS22" s="16"/>
      <c r="XCU22" s="16"/>
      <c r="XCW22" s="16"/>
      <c r="XCY22" s="16"/>
      <c r="XDA22" s="16"/>
      <c r="XDC22" s="16"/>
      <c r="XDE22" s="16"/>
      <c r="XDG22" s="16"/>
      <c r="XDI22" s="16"/>
      <c r="XDK22" s="16"/>
      <c r="XDM22" s="16"/>
      <c r="XDO22" s="16"/>
      <c r="XDQ22" s="16"/>
      <c r="XDS22" s="16"/>
      <c r="XDU22" s="16"/>
      <c r="XDW22" s="16"/>
      <c r="XDY22" s="16"/>
      <c r="XEA22" s="16"/>
      <c r="XEC22" s="16"/>
      <c r="XEE22" s="16"/>
      <c r="XEG22" s="16"/>
      <c r="XEI22" s="16"/>
      <c r="XEK22" s="16"/>
      <c r="XEM22" s="16"/>
      <c r="XEO22" s="16"/>
      <c r="XEQ22" s="16"/>
      <c r="XES22" s="16"/>
      <c r="XEU22" s="16"/>
      <c r="XEW22" s="16"/>
      <c r="XEY22" s="16"/>
      <c r="XFA22" s="16"/>
      <c r="XFC22" s="16"/>
    </row>
    <row r="23" spans="1:1023 1025:2047 2049:3071 3073:4095 4097:5119 5121:6143 6145:7167 7169:8191 8193:9215 9217:10239 10241:11263 11265:12287 12289:13311 13313:14335 14337:15359 15361:16383" x14ac:dyDescent="0.25">
      <c r="A23" t="s">
        <v>370</v>
      </c>
      <c r="B23" t="s">
        <v>95</v>
      </c>
      <c r="D23" s="37">
        <v>9.9</v>
      </c>
      <c r="E23" s="37"/>
      <c r="F23" s="37">
        <v>0</v>
      </c>
      <c r="G23" s="37"/>
      <c r="H23" s="37"/>
      <c r="I23" s="37">
        <v>10</v>
      </c>
      <c r="J23">
        <v>10</v>
      </c>
      <c r="K23" s="37">
        <v>0</v>
      </c>
      <c r="M23">
        <v>10</v>
      </c>
      <c r="N23" s="53" t="s">
        <v>367</v>
      </c>
    </row>
    <row r="24" spans="1:1023 1025:2047 2049:3071 3073:4095 4097:5119 5121:6143 6145:7167 7169:8191 8193:9215 9217:10239 10241:11263 11265:12287 12289:13311 13313:14335 14337:15359 15361:16383" x14ac:dyDescent="0.25">
      <c r="A24" t="s">
        <v>371</v>
      </c>
      <c r="B24" t="s">
        <v>92</v>
      </c>
      <c r="D24" s="37">
        <v>72.91</v>
      </c>
      <c r="E24" s="37">
        <v>14.48</v>
      </c>
      <c r="F24" s="37">
        <v>444.85</v>
      </c>
      <c r="G24" s="37"/>
      <c r="H24" s="37"/>
      <c r="I24" s="37">
        <v>250</v>
      </c>
      <c r="J24" s="37">
        <v>250</v>
      </c>
      <c r="K24" s="37">
        <v>0</v>
      </c>
      <c r="M24">
        <v>250</v>
      </c>
      <c r="N24" s="53" t="s">
        <v>367</v>
      </c>
    </row>
    <row r="27" spans="1:1023 1025:2047 2049:3071 3073:4095 4097:5119 5121:6143 6145:7167 7169:8191 8193:9215 9217:10239 10241:11263 11265:12287 12289:13311 13313:14335 14337:15359 15361:16383" x14ac:dyDescent="0.25">
      <c r="A27" t="s">
        <v>173</v>
      </c>
      <c r="B27" t="s">
        <v>372</v>
      </c>
      <c r="C27" s="8"/>
      <c r="D27" s="8">
        <v>838.31</v>
      </c>
      <c r="E27" s="8"/>
      <c r="F27" s="8">
        <v>0</v>
      </c>
      <c r="G27" s="8"/>
      <c r="H27" s="8"/>
      <c r="I27" s="8">
        <v>15600</v>
      </c>
      <c r="J27" s="8">
        <v>4008</v>
      </c>
      <c r="K27" s="8"/>
      <c r="L27" s="8"/>
      <c r="M27" s="8">
        <v>4008</v>
      </c>
      <c r="P27" t="s">
        <v>373</v>
      </c>
    </row>
    <row r="28" spans="1:1023 1025:2047 2049:3071 3073:4095 4097:5119 5121:6143 6145:7167 7169:8191 8193:9215 9217:10239 10241:11263 11265:12287 12289:13311 13313:14335 14337:15359 15361:16383" x14ac:dyDescent="0.25">
      <c r="C28" s="8"/>
      <c r="D28" s="8"/>
      <c r="E28" s="8"/>
      <c r="F28" s="8"/>
      <c r="G28" s="8"/>
      <c r="H28" s="8"/>
      <c r="I28" s="8"/>
      <c r="J28" s="8"/>
      <c r="K28" s="8"/>
      <c r="L28" s="8"/>
      <c r="M28" s="8"/>
    </row>
    <row r="29" spans="1:1023 1025:2047 2049:3071 3073:4095 4097:5119 5121:6143 6145:7167 7169:8191 8193:9215 9217:10239 10241:11263 11265:12287 12289:13311 13313:14335 14337:15359 15361:16383" x14ac:dyDescent="0.25">
      <c r="A29" s="4" t="s">
        <v>178</v>
      </c>
    </row>
    <row r="30" spans="1:1023 1025:2047 2049:3071 3073:4095 4097:5119 5121:6143 6145:7167 7169:8191 8193:9215 9217:10239 10241:11263 11265:12287 12289:13311 13313:14335 14337:15359 15361:16383" x14ac:dyDescent="0.25">
      <c r="A30" t="s">
        <v>374</v>
      </c>
      <c r="B30" t="s">
        <v>152</v>
      </c>
      <c r="C30" s="18"/>
      <c r="D30" s="18">
        <v>42.23</v>
      </c>
      <c r="E30" s="18"/>
      <c r="F30" s="18">
        <v>0</v>
      </c>
      <c r="G30" s="18"/>
      <c r="H30" s="18"/>
      <c r="I30" s="18">
        <v>1</v>
      </c>
      <c r="J30" s="60">
        <v>1</v>
      </c>
      <c r="K30" s="18">
        <v>0</v>
      </c>
      <c r="L30" s="18"/>
      <c r="M30" s="18">
        <v>1</v>
      </c>
    </row>
    <row r="32" spans="1:1023 1025:2047 2049:3071 3073:4095 4097:5119 5121:6143 6145:7167 7169:8191 8193:9215 9217:10239 10241:11263 11265:12287 12289:13311 13313:14335 14337:15359 15361:16383" x14ac:dyDescent="0.25">
      <c r="A32" s="4" t="s">
        <v>188</v>
      </c>
    </row>
    <row r="33" spans="1:16" x14ac:dyDescent="0.25">
      <c r="A33" t="s">
        <v>199</v>
      </c>
      <c r="B33" t="s">
        <v>375</v>
      </c>
      <c r="C33" s="8">
        <v>8042.4</v>
      </c>
      <c r="D33" s="8">
        <v>8203.32</v>
      </c>
      <c r="E33" s="8">
        <v>8367.36</v>
      </c>
      <c r="F33" s="8">
        <v>8534.76</v>
      </c>
      <c r="G33" s="8"/>
      <c r="H33" s="8"/>
      <c r="I33" s="8">
        <v>9584.1299999999992</v>
      </c>
      <c r="J33" s="60"/>
      <c r="K33" s="8"/>
      <c r="L33" s="8"/>
      <c r="M33" s="8">
        <v>9584.1299999999992</v>
      </c>
      <c r="O33" t="s">
        <v>376</v>
      </c>
    </row>
    <row r="34" spans="1:16" x14ac:dyDescent="0.25">
      <c r="A34" t="s">
        <v>377</v>
      </c>
      <c r="B34" t="s">
        <v>378</v>
      </c>
      <c r="C34" s="8"/>
      <c r="D34" s="8">
        <v>876.99</v>
      </c>
      <c r="E34" s="8"/>
      <c r="F34" s="8"/>
      <c r="G34" s="8"/>
      <c r="H34" s="8"/>
      <c r="I34" s="8"/>
      <c r="J34" s="60"/>
      <c r="K34" s="8"/>
      <c r="L34" s="8"/>
      <c r="M34" s="8"/>
    </row>
    <row r="35" spans="1:16" x14ac:dyDescent="0.25">
      <c r="A35" t="s">
        <v>379</v>
      </c>
      <c r="B35" t="s">
        <v>380</v>
      </c>
      <c r="C35" s="8"/>
      <c r="D35" s="8"/>
      <c r="E35" s="8"/>
      <c r="F35" s="8"/>
      <c r="G35" s="8"/>
      <c r="H35" s="8"/>
      <c r="I35" s="8">
        <v>100</v>
      </c>
      <c r="J35" s="60"/>
      <c r="K35" s="8"/>
      <c r="L35" s="8"/>
      <c r="M35" s="8">
        <v>100</v>
      </c>
    </row>
    <row r="37" spans="1:16" x14ac:dyDescent="0.25">
      <c r="A37" s="4" t="s">
        <v>381</v>
      </c>
    </row>
    <row r="38" spans="1:16" x14ac:dyDescent="0.25">
      <c r="A38" t="s">
        <v>382</v>
      </c>
      <c r="B38" t="s">
        <v>127</v>
      </c>
      <c r="C38" s="8">
        <v>0</v>
      </c>
      <c r="D38" s="8">
        <v>11858.18</v>
      </c>
      <c r="E38" s="8">
        <v>4739.5600000000004</v>
      </c>
      <c r="F38" s="8">
        <v>7743.2</v>
      </c>
      <c r="G38" s="8"/>
      <c r="H38" s="8"/>
      <c r="I38" s="8">
        <v>20000</v>
      </c>
      <c r="J38" s="60"/>
      <c r="K38" s="8"/>
      <c r="L38" s="8"/>
      <c r="M38" s="49">
        <v>20000</v>
      </c>
      <c r="N38" s="21" t="s">
        <v>383</v>
      </c>
    </row>
    <row r="39" spans="1:16" ht="15.75" thickBot="1" x14ac:dyDescent="0.3">
      <c r="A39" t="s">
        <v>224</v>
      </c>
      <c r="B39" t="s">
        <v>384</v>
      </c>
      <c r="C39" s="9">
        <v>0</v>
      </c>
      <c r="D39" s="9">
        <v>0</v>
      </c>
      <c r="E39" s="9">
        <v>0</v>
      </c>
      <c r="F39" s="9">
        <v>0</v>
      </c>
      <c r="G39" s="9"/>
      <c r="H39" s="9"/>
      <c r="I39" s="9">
        <v>10000</v>
      </c>
      <c r="J39" s="63"/>
      <c r="K39" s="9"/>
      <c r="L39" s="9"/>
      <c r="M39" s="50">
        <v>10000</v>
      </c>
      <c r="N39" s="21" t="s">
        <v>383</v>
      </c>
    </row>
    <row r="40" spans="1:16" ht="15.75" thickTop="1" x14ac:dyDescent="0.25"/>
    <row r="42" spans="1:16" x14ac:dyDescent="0.25">
      <c r="A42" s="4" t="s">
        <v>229</v>
      </c>
    </row>
    <row r="43" spans="1:16" x14ac:dyDescent="0.25">
      <c r="A43" t="s">
        <v>385</v>
      </c>
      <c r="B43" t="s">
        <v>386</v>
      </c>
      <c r="C43" s="6"/>
      <c r="D43" s="6"/>
      <c r="E43" s="6"/>
      <c r="F43" s="6">
        <v>0</v>
      </c>
      <c r="G43" s="6"/>
      <c r="H43" s="6"/>
      <c r="I43" s="6">
        <v>1</v>
      </c>
      <c r="J43" s="60"/>
      <c r="K43" s="6"/>
      <c r="L43" s="6"/>
      <c r="M43" s="6">
        <v>1</v>
      </c>
      <c r="N43" s="51"/>
      <c r="P43" t="s">
        <v>385</v>
      </c>
    </row>
    <row r="44" spans="1:16" x14ac:dyDescent="0.25">
      <c r="A44" t="s">
        <v>387</v>
      </c>
      <c r="B44" t="s">
        <v>388</v>
      </c>
      <c r="C44" s="8">
        <v>0</v>
      </c>
      <c r="D44" s="8">
        <v>0</v>
      </c>
      <c r="E44" s="8"/>
      <c r="F44" s="8"/>
      <c r="G44" s="8"/>
      <c r="H44" s="8"/>
      <c r="I44" s="8">
        <v>500</v>
      </c>
      <c r="J44" s="60"/>
      <c r="K44" s="8"/>
      <c r="L44" s="8"/>
      <c r="M44" s="8">
        <v>500</v>
      </c>
      <c r="N44" s="21" t="s">
        <v>383</v>
      </c>
      <c r="P44" t="s">
        <v>387</v>
      </c>
    </row>
    <row r="45" spans="1:16" x14ac:dyDescent="0.25">
      <c r="A45" t="s">
        <v>389</v>
      </c>
      <c r="B45" t="s">
        <v>390</v>
      </c>
      <c r="C45" s="8">
        <v>0</v>
      </c>
      <c r="D45" s="8">
        <v>0</v>
      </c>
      <c r="E45" s="8"/>
      <c r="F45" s="8"/>
      <c r="G45" s="8"/>
      <c r="H45" s="8"/>
      <c r="I45" s="8">
        <v>1</v>
      </c>
      <c r="J45" s="60"/>
      <c r="K45" s="8"/>
      <c r="L45" s="8"/>
      <c r="M45" s="8">
        <v>1</v>
      </c>
      <c r="N45" s="53" t="s">
        <v>391</v>
      </c>
      <c r="P45" t="s">
        <v>389</v>
      </c>
    </row>
    <row r="48" spans="1:16" x14ac:dyDescent="0.25">
      <c r="A48" s="4" t="s">
        <v>263</v>
      </c>
      <c r="J48" s="60"/>
      <c r="K48" s="60"/>
      <c r="P48" t="s">
        <v>392</v>
      </c>
    </row>
    <row r="49" spans="1:17" x14ac:dyDescent="0.25">
      <c r="A49" t="s">
        <v>393</v>
      </c>
      <c r="B49" t="s">
        <v>87</v>
      </c>
      <c r="C49" s="6"/>
      <c r="D49" s="6"/>
      <c r="E49" s="6"/>
      <c r="F49" s="6">
        <v>0</v>
      </c>
      <c r="G49" s="6"/>
      <c r="H49" s="6"/>
      <c r="I49" s="6">
        <v>1</v>
      </c>
      <c r="J49" s="60">
        <v>0</v>
      </c>
      <c r="K49" s="60">
        <v>0</v>
      </c>
      <c r="L49" s="6"/>
      <c r="M49" s="6">
        <v>1</v>
      </c>
      <c r="N49" s="53" t="s">
        <v>367</v>
      </c>
      <c r="P49" t="s">
        <v>393</v>
      </c>
    </row>
    <row r="50" spans="1:17" x14ac:dyDescent="0.25">
      <c r="A50" t="s">
        <v>394</v>
      </c>
      <c r="B50" t="s">
        <v>395</v>
      </c>
      <c r="C50" s="8"/>
      <c r="D50" s="8"/>
      <c r="E50" s="8"/>
      <c r="F50" s="8">
        <v>0</v>
      </c>
      <c r="G50" s="8"/>
      <c r="H50" s="8"/>
      <c r="I50" s="8">
        <v>1</v>
      </c>
      <c r="J50" s="60">
        <v>1</v>
      </c>
      <c r="K50" s="60">
        <v>0</v>
      </c>
      <c r="L50" s="8"/>
      <c r="M50" s="8">
        <v>1</v>
      </c>
      <c r="N50" s="53" t="s">
        <v>367</v>
      </c>
      <c r="P50" t="s">
        <v>394</v>
      </c>
      <c r="Q50" t="s">
        <v>396</v>
      </c>
    </row>
    <row r="51" spans="1:17" ht="15.75" thickBot="1" x14ac:dyDescent="0.3">
      <c r="A51" t="s">
        <v>397</v>
      </c>
      <c r="B51" t="s">
        <v>398</v>
      </c>
      <c r="C51" s="9"/>
      <c r="D51" s="9"/>
      <c r="E51" s="9"/>
      <c r="F51" s="9">
        <v>0</v>
      </c>
      <c r="G51" s="9"/>
      <c r="H51" s="9"/>
      <c r="I51" s="9">
        <v>1</v>
      </c>
      <c r="J51" s="63">
        <v>1</v>
      </c>
      <c r="K51" s="63">
        <v>0</v>
      </c>
      <c r="L51" s="9"/>
      <c r="M51" s="9">
        <v>1</v>
      </c>
      <c r="N51" s="53" t="s">
        <v>367</v>
      </c>
      <c r="P51" t="s">
        <v>399</v>
      </c>
    </row>
    <row r="52" spans="1:17" ht="15.75" thickTop="1" x14ac:dyDescent="0.25"/>
    <row r="53" spans="1:17" x14ac:dyDescent="0.25">
      <c r="A53" s="4" t="s">
        <v>309</v>
      </c>
    </row>
    <row r="54" spans="1:17" ht="15.75" thickBot="1" x14ac:dyDescent="0.3">
      <c r="A54" t="s">
        <v>400</v>
      </c>
      <c r="B54" t="s">
        <v>388</v>
      </c>
      <c r="C54" s="38">
        <v>3386</v>
      </c>
      <c r="D54" s="38">
        <v>2800</v>
      </c>
      <c r="E54" s="38">
        <v>14399.36</v>
      </c>
      <c r="F54" s="38">
        <v>5355</v>
      </c>
      <c r="G54" s="38"/>
      <c r="H54" s="38"/>
      <c r="I54" s="38">
        <v>8000</v>
      </c>
      <c r="J54" s="63"/>
      <c r="K54" s="63"/>
      <c r="L54" s="38"/>
      <c r="M54" s="38">
        <v>8000</v>
      </c>
      <c r="N54" s="21" t="s">
        <v>383</v>
      </c>
    </row>
    <row r="55" spans="1:17" ht="15.75" thickTop="1" x14ac:dyDescent="0.25"/>
    <row r="57" spans="1:17" x14ac:dyDescent="0.25">
      <c r="A57" s="4" t="s">
        <v>401</v>
      </c>
      <c r="J57" s="60"/>
      <c r="K57" s="60"/>
    </row>
    <row r="58" spans="1:17" ht="15.75" thickBot="1" x14ac:dyDescent="0.3">
      <c r="A58" t="s">
        <v>402</v>
      </c>
      <c r="B58" t="s">
        <v>403</v>
      </c>
      <c r="C58" s="19"/>
      <c r="D58" s="19"/>
      <c r="E58" s="19"/>
      <c r="F58" s="19"/>
      <c r="G58" s="19"/>
      <c r="H58" s="19"/>
      <c r="I58" s="19"/>
      <c r="J58" s="63"/>
      <c r="K58" s="63"/>
      <c r="L58" s="19"/>
      <c r="M58" s="19"/>
    </row>
    <row r="59" spans="1:17" ht="15.75" thickTop="1" x14ac:dyDescent="0.25">
      <c r="B59" s="17" t="s">
        <v>404</v>
      </c>
      <c r="C59" s="10">
        <f t="shared" ref="C59:J59" si="0">SUM(C58)</f>
        <v>0</v>
      </c>
      <c r="D59" s="10">
        <f t="shared" si="0"/>
        <v>0</v>
      </c>
      <c r="E59" s="10">
        <f t="shared" si="0"/>
        <v>0</v>
      </c>
      <c r="F59" s="10">
        <f t="shared" si="0"/>
        <v>0</v>
      </c>
      <c r="G59" s="10">
        <f t="shared" si="0"/>
        <v>0</v>
      </c>
      <c r="H59" s="10">
        <f t="shared" si="0"/>
        <v>0</v>
      </c>
      <c r="I59" s="10">
        <f t="shared" si="0"/>
        <v>0</v>
      </c>
      <c r="J59" s="62">
        <f t="shared" si="0"/>
        <v>0</v>
      </c>
      <c r="K59" s="62"/>
      <c r="L59" s="10">
        <f>SUM(L58)</f>
        <v>0</v>
      </c>
      <c r="M59" s="10">
        <f>SUM(M58)</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332B4-D4AA-4DA5-8332-30FC7C3559DA}">
  <sheetPr>
    <pageSetUpPr fitToPage="1"/>
  </sheetPr>
  <dimension ref="A1:T81"/>
  <sheetViews>
    <sheetView showGridLines="0" tabSelected="1" showRuler="0" zoomScaleNormal="100" workbookViewId="0">
      <selection activeCell="L22" sqref="L22"/>
    </sheetView>
  </sheetViews>
  <sheetFormatPr defaultRowHeight="15" x14ac:dyDescent="0.25"/>
  <cols>
    <col min="1" max="1" width="15.85546875" customWidth="1"/>
    <col min="2" max="2" width="32.42578125" customWidth="1"/>
    <col min="3" max="7" width="12.28515625" customWidth="1"/>
    <col min="8" max="8" width="12.28515625" hidden="1" customWidth="1"/>
    <col min="9" max="9" width="12.28515625" customWidth="1"/>
    <col min="10" max="10" width="14.85546875" customWidth="1"/>
    <col min="11" max="15" width="12.28515625" customWidth="1"/>
    <col min="16" max="16" width="16.28515625" customWidth="1"/>
    <col min="17" max="17" width="65.140625" customWidth="1"/>
    <col min="19" max="19" width="15.42578125" customWidth="1"/>
    <col min="20" max="20" width="12.28515625" bestFit="1" customWidth="1"/>
  </cols>
  <sheetData>
    <row r="1" spans="1:20" ht="22.5" x14ac:dyDescent="0.45">
      <c r="A1" s="1086" t="s">
        <v>893</v>
      </c>
      <c r="B1" s="1086"/>
      <c r="C1" s="1086"/>
      <c r="D1" s="1086"/>
      <c r="E1" s="1086"/>
      <c r="F1" s="1086"/>
      <c r="G1" s="1086"/>
      <c r="H1" s="1086"/>
      <c r="I1" s="1086"/>
      <c r="J1" s="1086"/>
      <c r="K1" s="1086"/>
      <c r="L1" s="1086"/>
      <c r="M1" s="1086"/>
      <c r="N1" s="1086"/>
      <c r="O1" s="1086"/>
      <c r="P1" s="1086"/>
      <c r="Q1" s="1086"/>
    </row>
    <row r="2" spans="1:20" ht="22.5" customHeight="1" x14ac:dyDescent="0.55000000000000004">
      <c r="A2" s="1087" t="s">
        <v>405</v>
      </c>
      <c r="B2" s="1086"/>
      <c r="C2" s="1086"/>
      <c r="D2" s="1086"/>
      <c r="E2" s="1086"/>
      <c r="F2" s="1086"/>
      <c r="G2" s="1086"/>
      <c r="H2" s="1086"/>
      <c r="I2" s="1086"/>
      <c r="J2" s="1086"/>
      <c r="K2" s="1086"/>
      <c r="L2" s="1086"/>
      <c r="M2" s="1086"/>
      <c r="N2" s="1086"/>
      <c r="O2" s="1086"/>
      <c r="P2" s="1086"/>
      <c r="Q2" s="1086"/>
    </row>
    <row r="3" spans="1:20" ht="10.5" customHeight="1" x14ac:dyDescent="0.25">
      <c r="P3" s="97"/>
    </row>
    <row r="4" spans="1:20" x14ac:dyDescent="0.25">
      <c r="A4" s="13"/>
      <c r="B4" s="13"/>
      <c r="C4" s="14" t="s">
        <v>3</v>
      </c>
      <c r="D4" s="137" t="s">
        <v>4</v>
      </c>
      <c r="E4" s="14" t="s">
        <v>5</v>
      </c>
      <c r="F4" s="137" t="s">
        <v>6</v>
      </c>
      <c r="G4" s="137" t="s">
        <v>7</v>
      </c>
      <c r="H4" s="1088" t="s">
        <v>406</v>
      </c>
      <c r="I4" s="1089"/>
      <c r="J4" s="71" t="s">
        <v>9</v>
      </c>
      <c r="K4" s="159">
        <v>45566</v>
      </c>
      <c r="L4" s="91">
        <v>45597</v>
      </c>
      <c r="M4" s="161" t="s">
        <v>9</v>
      </c>
      <c r="N4" s="1005" t="s">
        <v>9</v>
      </c>
      <c r="O4" s="71" t="s">
        <v>894</v>
      </c>
      <c r="P4" s="820" t="s">
        <v>736</v>
      </c>
      <c r="Q4" s="893"/>
    </row>
    <row r="5" spans="1:20" ht="30" customHeight="1" x14ac:dyDescent="0.25">
      <c r="A5" s="11" t="s">
        <v>10</v>
      </c>
      <c r="B5" s="11" t="s">
        <v>11</v>
      </c>
      <c r="C5" s="12" t="s">
        <v>12</v>
      </c>
      <c r="D5" s="138" t="s">
        <v>12</v>
      </c>
      <c r="E5" s="12" t="s">
        <v>12</v>
      </c>
      <c r="F5" s="138" t="s">
        <v>12</v>
      </c>
      <c r="G5" s="138" t="s">
        <v>12</v>
      </c>
      <c r="H5" s="947" t="s">
        <v>407</v>
      </c>
      <c r="I5" s="157" t="s">
        <v>885</v>
      </c>
      <c r="J5" s="15" t="s">
        <v>773</v>
      </c>
      <c r="K5" s="160" t="s">
        <v>775</v>
      </c>
      <c r="L5" s="15" t="s">
        <v>774</v>
      </c>
      <c r="M5" s="162" t="s">
        <v>896</v>
      </c>
      <c r="N5" s="1006" t="s">
        <v>791</v>
      </c>
      <c r="O5" s="15" t="s">
        <v>895</v>
      </c>
      <c r="P5" s="821" t="s">
        <v>886</v>
      </c>
      <c r="Q5" s="892" t="s">
        <v>13</v>
      </c>
      <c r="S5" s="1" t="s">
        <v>408</v>
      </c>
    </row>
    <row r="6" spans="1:20" ht="1.1499999999999999" customHeight="1" x14ac:dyDescent="0.35">
      <c r="A6" s="5" t="s">
        <v>14</v>
      </c>
      <c r="D6" s="139"/>
      <c r="F6" s="139"/>
      <c r="G6" s="139"/>
      <c r="P6" s="97"/>
    </row>
    <row r="7" spans="1:20" ht="6.75" customHeight="1" x14ac:dyDescent="0.35">
      <c r="A7" s="5"/>
      <c r="D7" s="139"/>
      <c r="F7" s="139"/>
      <c r="G7" s="139"/>
      <c r="H7" s="948"/>
      <c r="I7" s="185"/>
      <c r="P7" s="97"/>
    </row>
    <row r="8" spans="1:20" x14ac:dyDescent="0.25">
      <c r="A8" s="89" t="s">
        <v>412</v>
      </c>
      <c r="B8" s="89" t="s">
        <v>413</v>
      </c>
      <c r="C8" s="150">
        <v>0</v>
      </c>
      <c r="D8" s="152">
        <v>40</v>
      </c>
      <c r="E8" s="129">
        <v>0</v>
      </c>
      <c r="F8" s="140">
        <v>40</v>
      </c>
      <c r="G8" s="140"/>
      <c r="H8" s="107">
        <v>120</v>
      </c>
      <c r="I8" s="112">
        <v>40</v>
      </c>
      <c r="J8" s="107">
        <v>120</v>
      </c>
      <c r="K8" s="90">
        <v>120</v>
      </c>
      <c r="L8" s="90">
        <v>120</v>
      </c>
      <c r="M8" s="181">
        <v>0</v>
      </c>
      <c r="N8" s="90">
        <v>120</v>
      </c>
      <c r="O8" s="129">
        <v>120</v>
      </c>
      <c r="P8" s="98">
        <v>120</v>
      </c>
      <c r="Q8" s="93" t="s">
        <v>414</v>
      </c>
    </row>
    <row r="9" spans="1:20" ht="14.25" customHeight="1" x14ac:dyDescent="0.25">
      <c r="A9" s="89" t="s">
        <v>409</v>
      </c>
      <c r="B9" s="89" t="s">
        <v>410</v>
      </c>
      <c r="C9" s="150">
        <v>0</v>
      </c>
      <c r="D9" s="152">
        <v>0</v>
      </c>
      <c r="E9" s="129">
        <v>0</v>
      </c>
      <c r="F9" s="140">
        <v>2000</v>
      </c>
      <c r="G9" s="140"/>
      <c r="H9" s="107">
        <v>4000</v>
      </c>
      <c r="I9" s="112">
        <v>2000</v>
      </c>
      <c r="J9" s="107">
        <v>4000</v>
      </c>
      <c r="K9" s="90">
        <v>4000</v>
      </c>
      <c r="L9" s="90">
        <v>4000</v>
      </c>
      <c r="M9" s="181">
        <v>0</v>
      </c>
      <c r="N9" s="90">
        <v>4000</v>
      </c>
      <c r="O9" s="129">
        <v>4000</v>
      </c>
      <c r="P9" s="98">
        <v>4000</v>
      </c>
      <c r="Q9" s="92" t="s">
        <v>411</v>
      </c>
      <c r="T9" s="22"/>
    </row>
    <row r="10" spans="1:20" x14ac:dyDescent="0.25">
      <c r="A10" s="89" t="s">
        <v>425</v>
      </c>
      <c r="B10" s="89" t="s">
        <v>426</v>
      </c>
      <c r="C10" s="150">
        <v>1165.69</v>
      </c>
      <c r="D10" s="152">
        <v>2462.5300000000002</v>
      </c>
      <c r="E10" s="129">
        <v>1633.24</v>
      </c>
      <c r="F10" s="140">
        <v>2383.9</v>
      </c>
      <c r="G10" s="140">
        <v>1947.07</v>
      </c>
      <c r="H10" s="107">
        <v>1100</v>
      </c>
      <c r="I10" s="112">
        <v>880.26</v>
      </c>
      <c r="J10" s="107">
        <v>1100</v>
      </c>
      <c r="K10" s="90">
        <v>1000</v>
      </c>
      <c r="L10" s="90">
        <v>1000</v>
      </c>
      <c r="M10" s="181">
        <v>0</v>
      </c>
      <c r="N10" s="90">
        <v>1100</v>
      </c>
      <c r="O10" s="129">
        <v>1100</v>
      </c>
      <c r="P10" s="98">
        <v>1100</v>
      </c>
      <c r="Q10" s="94"/>
    </row>
    <row r="11" spans="1:20" x14ac:dyDescent="0.25">
      <c r="A11" s="89" t="s">
        <v>427</v>
      </c>
      <c r="B11" s="89" t="s">
        <v>428</v>
      </c>
      <c r="C11" s="150">
        <v>2964.94</v>
      </c>
      <c r="D11" s="152">
        <v>4283.13</v>
      </c>
      <c r="E11" s="129">
        <v>994.89</v>
      </c>
      <c r="F11" s="140">
        <v>907.11</v>
      </c>
      <c r="G11" s="140">
        <v>3771.93</v>
      </c>
      <c r="H11" s="107">
        <v>400</v>
      </c>
      <c r="I11" s="112">
        <v>6885.39</v>
      </c>
      <c r="J11" s="107">
        <v>400</v>
      </c>
      <c r="K11" s="90">
        <v>400</v>
      </c>
      <c r="L11" s="90">
        <v>400</v>
      </c>
      <c r="M11" s="181">
        <v>5170.03</v>
      </c>
      <c r="N11" s="90">
        <v>400</v>
      </c>
      <c r="O11" s="129">
        <v>400</v>
      </c>
      <c r="P11" s="98">
        <v>400</v>
      </c>
      <c r="Q11" s="94"/>
    </row>
    <row r="12" spans="1:20" x14ac:dyDescent="0.25">
      <c r="A12" s="89" t="s">
        <v>429</v>
      </c>
      <c r="B12" s="89" t="s">
        <v>430</v>
      </c>
      <c r="C12" s="150">
        <v>17</v>
      </c>
      <c r="D12" s="152">
        <v>0</v>
      </c>
      <c r="E12" s="129">
        <v>17.100000000000001</v>
      </c>
      <c r="F12" s="140">
        <v>4</v>
      </c>
      <c r="G12" s="140"/>
      <c r="H12" s="107">
        <v>1</v>
      </c>
      <c r="I12" s="112">
        <v>9513.1200000000008</v>
      </c>
      <c r="J12" s="107">
        <v>121</v>
      </c>
      <c r="K12" s="90">
        <v>101</v>
      </c>
      <c r="L12" s="90">
        <v>101</v>
      </c>
      <c r="M12" s="181">
        <v>5082.68</v>
      </c>
      <c r="N12" s="90">
        <v>121</v>
      </c>
      <c r="O12" s="129">
        <v>121</v>
      </c>
      <c r="P12" s="98">
        <v>121</v>
      </c>
      <c r="Q12" s="94"/>
    </row>
    <row r="13" spans="1:20" ht="12.75" customHeight="1" x14ac:dyDescent="0.25">
      <c r="A13" s="89" t="s">
        <v>423</v>
      </c>
      <c r="B13" s="89" t="s">
        <v>424</v>
      </c>
      <c r="C13" s="150"/>
      <c r="D13" s="152"/>
      <c r="E13" s="129">
        <v>0</v>
      </c>
      <c r="F13" s="140">
        <v>0</v>
      </c>
      <c r="G13" s="140"/>
      <c r="H13" s="107"/>
      <c r="I13" s="112"/>
      <c r="J13" s="107"/>
      <c r="K13" s="90"/>
      <c r="L13" s="90"/>
      <c r="M13" s="181"/>
      <c r="N13" s="90"/>
      <c r="O13" s="129"/>
      <c r="P13" s="98"/>
      <c r="Q13" s="95"/>
    </row>
    <row r="14" spans="1:20" ht="18" customHeight="1" x14ac:dyDescent="0.25">
      <c r="A14" s="89" t="s">
        <v>421</v>
      </c>
      <c r="B14" s="89" t="s">
        <v>422</v>
      </c>
      <c r="C14" s="150">
        <v>1741.85</v>
      </c>
      <c r="D14" s="152">
        <v>1730.16</v>
      </c>
      <c r="E14" s="129">
        <v>1740.18</v>
      </c>
      <c r="F14" s="140">
        <v>1748.53</v>
      </c>
      <c r="G14" s="140">
        <v>10772.04</v>
      </c>
      <c r="H14" s="129">
        <v>1750</v>
      </c>
      <c r="I14" s="112">
        <v>1295.95</v>
      </c>
      <c r="J14" s="107">
        <v>1750</v>
      </c>
      <c r="K14" s="90">
        <v>1750</v>
      </c>
      <c r="L14" s="90">
        <v>1750</v>
      </c>
      <c r="M14" s="181">
        <v>1663.32</v>
      </c>
      <c r="N14" s="90">
        <v>1750</v>
      </c>
      <c r="O14" s="129">
        <v>1750</v>
      </c>
      <c r="P14" s="98">
        <v>1750</v>
      </c>
      <c r="Q14" s="94" t="s">
        <v>769</v>
      </c>
    </row>
    <row r="15" spans="1:20" x14ac:dyDescent="0.25">
      <c r="A15" s="89" t="s">
        <v>415</v>
      </c>
      <c r="B15" s="89" t="s">
        <v>416</v>
      </c>
      <c r="C15" s="150">
        <v>4693.5</v>
      </c>
      <c r="D15" s="152">
        <v>4662</v>
      </c>
      <c r="E15" s="129">
        <v>4689</v>
      </c>
      <c r="F15" s="184">
        <v>4711.5</v>
      </c>
      <c r="G15" s="140">
        <v>4698</v>
      </c>
      <c r="H15" s="129">
        <v>4750</v>
      </c>
      <c r="I15" s="112">
        <v>3492</v>
      </c>
      <c r="J15" s="107">
        <v>4750</v>
      </c>
      <c r="K15" s="90">
        <v>4750</v>
      </c>
      <c r="L15" s="90">
        <v>4750</v>
      </c>
      <c r="M15" s="181">
        <v>4728.4399999999996</v>
      </c>
      <c r="N15" s="90">
        <v>4750</v>
      </c>
      <c r="O15" s="129">
        <v>4750</v>
      </c>
      <c r="P15" s="98">
        <v>4750</v>
      </c>
      <c r="Q15" s="94" t="s">
        <v>768</v>
      </c>
    </row>
    <row r="16" spans="1:20" x14ac:dyDescent="0.25">
      <c r="A16" s="89" t="s">
        <v>417</v>
      </c>
      <c r="B16" s="89" t="s">
        <v>418</v>
      </c>
      <c r="C16" s="150">
        <v>10565.63</v>
      </c>
      <c r="D16" s="152">
        <v>10494.72</v>
      </c>
      <c r="E16" s="129">
        <v>10555.5</v>
      </c>
      <c r="F16" s="184">
        <v>17418.150000000001</v>
      </c>
      <c r="G16" s="140">
        <v>45729.09</v>
      </c>
      <c r="H16" s="129">
        <v>37575.25</v>
      </c>
      <c r="I16" s="112">
        <v>28036.91</v>
      </c>
      <c r="J16" s="107">
        <v>37575.25</v>
      </c>
      <c r="K16" s="90">
        <v>37575.25</v>
      </c>
      <c r="L16" s="90">
        <v>37575.25</v>
      </c>
      <c r="M16" s="181">
        <v>36522.9</v>
      </c>
      <c r="N16" s="90">
        <v>37575.25</v>
      </c>
      <c r="O16" s="129">
        <v>37575.25</v>
      </c>
      <c r="P16" s="98">
        <v>37575.25</v>
      </c>
      <c r="Q16" s="94" t="s">
        <v>768</v>
      </c>
    </row>
    <row r="17" spans="1:19" x14ac:dyDescent="0.25">
      <c r="A17" s="89" t="s">
        <v>419</v>
      </c>
      <c r="B17" s="89" t="s">
        <v>420</v>
      </c>
      <c r="C17" s="150">
        <v>69568.100000000006</v>
      </c>
      <c r="D17" s="152">
        <v>69101.2</v>
      </c>
      <c r="E17" s="129">
        <v>69501.399999999994</v>
      </c>
      <c r="F17" s="184">
        <v>69834.899999999994</v>
      </c>
      <c r="G17" s="140">
        <v>52596.95</v>
      </c>
      <c r="H17" s="129">
        <v>70400</v>
      </c>
      <c r="I17" s="112">
        <v>51759.199999999997</v>
      </c>
      <c r="J17" s="107">
        <v>70400</v>
      </c>
      <c r="K17" s="90">
        <v>70400</v>
      </c>
      <c r="L17" s="90">
        <v>70400</v>
      </c>
      <c r="M17" s="181">
        <v>66359.27</v>
      </c>
      <c r="N17" s="90">
        <v>70400</v>
      </c>
      <c r="O17" s="129">
        <v>70400</v>
      </c>
      <c r="P17" s="98">
        <v>70400</v>
      </c>
      <c r="Q17" s="94" t="s">
        <v>768</v>
      </c>
    </row>
    <row r="18" spans="1:19" s="186" customFormat="1" ht="16.5" customHeight="1" x14ac:dyDescent="0.25">
      <c r="A18" s="903" t="s">
        <v>808</v>
      </c>
      <c r="B18" s="903" t="s">
        <v>809</v>
      </c>
      <c r="C18" s="105"/>
      <c r="D18" s="146"/>
      <c r="E18" s="135"/>
      <c r="F18" s="146"/>
      <c r="G18" s="146"/>
      <c r="H18" s="135"/>
      <c r="I18" s="123"/>
      <c r="J18"/>
      <c r="K18" s="90"/>
      <c r="L18"/>
      <c r="M18" s="904">
        <v>4294.8599999999997</v>
      </c>
      <c r="N18" s="1004"/>
      <c r="P18" s="827"/>
      <c r="Q18" s="905" t="s">
        <v>810</v>
      </c>
    </row>
    <row r="19" spans="1:19" ht="15.75" thickBot="1" x14ac:dyDescent="0.3">
      <c r="A19" s="153" t="s">
        <v>431</v>
      </c>
      <c r="B19" s="153" t="s">
        <v>432</v>
      </c>
      <c r="C19" s="154"/>
      <c r="D19" s="155"/>
      <c r="E19" s="894"/>
      <c r="F19" s="895"/>
      <c r="G19" s="896"/>
      <c r="H19" s="894"/>
      <c r="I19" s="897"/>
      <c r="J19" s="898"/>
      <c r="K19" s="899"/>
      <c r="L19" s="899"/>
      <c r="M19" s="902"/>
      <c r="N19" s="899"/>
      <c r="O19" s="894"/>
      <c r="P19" s="900"/>
      <c r="Q19" s="94"/>
    </row>
    <row r="20" spans="1:19" ht="16.5" thickTop="1" x14ac:dyDescent="0.25">
      <c r="B20" s="3" t="s">
        <v>772</v>
      </c>
      <c r="C20" s="901">
        <f t="shared" ref="C20:P20" si="0">SUM(C8:C19)</f>
        <v>90716.71</v>
      </c>
      <c r="D20" s="901">
        <f t="shared" si="0"/>
        <v>92773.739999999991</v>
      </c>
      <c r="E20" s="901">
        <f t="shared" si="0"/>
        <v>89131.31</v>
      </c>
      <c r="F20" s="901">
        <f t="shared" si="0"/>
        <v>99048.09</v>
      </c>
      <c r="G20" s="901">
        <f t="shared" si="0"/>
        <v>119515.08</v>
      </c>
      <c r="H20" s="901">
        <f t="shared" si="0"/>
        <v>120096.25</v>
      </c>
      <c r="I20" s="901">
        <f t="shared" si="0"/>
        <v>103902.83</v>
      </c>
      <c r="J20" s="901">
        <f t="shared" si="0"/>
        <v>120216.25</v>
      </c>
      <c r="K20" s="901">
        <f t="shared" si="0"/>
        <v>120096.25</v>
      </c>
      <c r="L20" s="901">
        <f t="shared" si="0"/>
        <v>120096.25</v>
      </c>
      <c r="M20" s="901">
        <f t="shared" si="0"/>
        <v>123821.5</v>
      </c>
      <c r="N20" s="901">
        <f t="shared" si="0"/>
        <v>120216.25</v>
      </c>
      <c r="O20" s="901">
        <f t="shared" ref="O20" si="1">SUM(O8:O19)</f>
        <v>120216.25</v>
      </c>
      <c r="P20" s="901">
        <f t="shared" si="0"/>
        <v>120216.25</v>
      </c>
    </row>
    <row r="21" spans="1:19" ht="7.5" customHeight="1" x14ac:dyDescent="0.25">
      <c r="D21" s="139"/>
      <c r="F21" s="139"/>
      <c r="H21" s="115"/>
      <c r="I21" s="116"/>
      <c r="N21" s="822"/>
      <c r="O21" s="822"/>
      <c r="P21" s="97"/>
    </row>
    <row r="22" spans="1:19" ht="23.25" customHeight="1" x14ac:dyDescent="0.35">
      <c r="A22" s="170" t="s">
        <v>84</v>
      </c>
      <c r="B22" s="171"/>
      <c r="C22" s="171"/>
      <c r="D22" s="172"/>
      <c r="E22" s="171"/>
      <c r="F22" s="172"/>
      <c r="G22" s="171"/>
      <c r="H22" s="173"/>
      <c r="I22" s="174"/>
      <c r="J22" s="171"/>
      <c r="N22" s="822"/>
      <c r="O22" s="822"/>
      <c r="P22" s="176"/>
    </row>
    <row r="23" spans="1:19" ht="19.5" customHeight="1" x14ac:dyDescent="0.25">
      <c r="A23" s="169" t="s">
        <v>433</v>
      </c>
      <c r="B23" s="169" t="s">
        <v>434</v>
      </c>
      <c r="C23" s="944">
        <v>5124.12</v>
      </c>
      <c r="D23" s="945">
        <v>5726.52</v>
      </c>
      <c r="E23" s="946">
        <v>5841</v>
      </c>
      <c r="F23" s="945">
        <v>5922.84</v>
      </c>
      <c r="G23" s="946">
        <v>6207.72</v>
      </c>
      <c r="H23" s="886">
        <v>6559.8</v>
      </c>
      <c r="I23" s="875">
        <v>6559.8</v>
      </c>
      <c r="J23" s="889">
        <v>6559.8</v>
      </c>
      <c r="K23" s="1078" t="s">
        <v>883</v>
      </c>
      <c r="L23" s="1079"/>
      <c r="M23" s="993">
        <v>546.6</v>
      </c>
      <c r="N23" s="179">
        <v>547</v>
      </c>
      <c r="O23" s="1001">
        <v>547</v>
      </c>
      <c r="P23" s="871">
        <v>6559.8</v>
      </c>
      <c r="Q23" s="94" t="s">
        <v>804</v>
      </c>
      <c r="S23" t="s">
        <v>881</v>
      </c>
    </row>
    <row r="24" spans="1:19" ht="19.5" customHeight="1" x14ac:dyDescent="0.25">
      <c r="A24" s="85" t="s">
        <v>435</v>
      </c>
      <c r="B24" s="85" t="s">
        <v>436</v>
      </c>
      <c r="C24" s="101">
        <v>4500.24</v>
      </c>
      <c r="D24" s="141">
        <v>4590.12</v>
      </c>
      <c r="E24" s="130">
        <v>4682.04</v>
      </c>
      <c r="F24" s="141">
        <v>4747.68</v>
      </c>
      <c r="G24" s="130">
        <v>4976.9399999999996</v>
      </c>
      <c r="H24" s="887">
        <v>5257.8</v>
      </c>
      <c r="I24" s="876">
        <v>5257.8</v>
      </c>
      <c r="J24" s="890">
        <v>5257.8</v>
      </c>
      <c r="K24" s="1080"/>
      <c r="L24" s="1081"/>
      <c r="M24" s="994">
        <v>438.14</v>
      </c>
      <c r="N24" s="180">
        <v>438</v>
      </c>
      <c r="O24" s="1002">
        <v>438</v>
      </c>
      <c r="P24" s="872">
        <v>5257.8</v>
      </c>
      <c r="Q24" s="94" t="s">
        <v>805</v>
      </c>
    </row>
    <row r="25" spans="1:19" ht="18" customHeight="1" x14ac:dyDescent="0.25">
      <c r="A25" s="85" t="s">
        <v>437</v>
      </c>
      <c r="B25" s="85" t="s">
        <v>438</v>
      </c>
      <c r="C25" s="101">
        <v>8314.92</v>
      </c>
      <c r="D25" s="141">
        <v>8481.1200000000008</v>
      </c>
      <c r="E25" s="130">
        <v>8650.7999999999993</v>
      </c>
      <c r="F25" s="141">
        <v>8771.8799999999992</v>
      </c>
      <c r="G25" s="130">
        <v>8384.2800000000007</v>
      </c>
      <c r="H25" s="888">
        <v>9714.6</v>
      </c>
      <c r="I25" s="877">
        <v>9714.6</v>
      </c>
      <c r="J25" s="891">
        <v>9714.6</v>
      </c>
      <c r="K25" s="87">
        <v>9714.41</v>
      </c>
      <c r="L25" s="87">
        <v>9714.41</v>
      </c>
      <c r="M25" s="90">
        <v>9714.31</v>
      </c>
      <c r="N25" s="178">
        <v>9714.41</v>
      </c>
      <c r="O25" s="178">
        <v>9714.41</v>
      </c>
      <c r="P25" s="873">
        <v>9714.6</v>
      </c>
      <c r="Q25" s="94" t="s">
        <v>806</v>
      </c>
    </row>
    <row r="26" spans="1:19" x14ac:dyDescent="0.25">
      <c r="A26" s="85" t="s">
        <v>439</v>
      </c>
      <c r="B26" s="85" t="s">
        <v>440</v>
      </c>
      <c r="C26" s="101">
        <v>3147.6</v>
      </c>
      <c r="D26" s="141">
        <v>4406.16</v>
      </c>
      <c r="E26" s="130">
        <v>4494.3599999999997</v>
      </c>
      <c r="F26" s="141">
        <v>4557.24</v>
      </c>
      <c r="G26" s="874">
        <v>6587.46</v>
      </c>
      <c r="H26" s="113">
        <v>7000</v>
      </c>
      <c r="I26" s="112">
        <v>5184.01</v>
      </c>
      <c r="J26" s="108">
        <v>7000</v>
      </c>
      <c r="K26" s="87">
        <v>700</v>
      </c>
      <c r="L26" s="87">
        <v>700</v>
      </c>
      <c r="M26" s="995">
        <v>624.16</v>
      </c>
      <c r="N26" s="178">
        <v>700</v>
      </c>
      <c r="O26" s="178">
        <v>700</v>
      </c>
      <c r="P26" s="932">
        <v>700</v>
      </c>
      <c r="Q26" s="94" t="s">
        <v>790</v>
      </c>
      <c r="S26" t="s">
        <v>441</v>
      </c>
    </row>
    <row r="27" spans="1:19" x14ac:dyDescent="0.25">
      <c r="A27" s="85" t="s">
        <v>441</v>
      </c>
      <c r="B27" s="85" t="s">
        <v>442</v>
      </c>
      <c r="C27" s="101">
        <v>490.93</v>
      </c>
      <c r="D27" s="141">
        <v>325</v>
      </c>
      <c r="E27" s="130">
        <v>153.25</v>
      </c>
      <c r="F27" s="141">
        <v>342</v>
      </c>
      <c r="G27" s="130">
        <v>1313.87</v>
      </c>
      <c r="H27" s="113">
        <v>1400</v>
      </c>
      <c r="I27" s="114">
        <v>40</v>
      </c>
      <c r="J27" s="108">
        <v>1400</v>
      </c>
      <c r="K27" s="108">
        <v>1400</v>
      </c>
      <c r="L27" s="108">
        <v>1400</v>
      </c>
      <c r="M27" s="181"/>
      <c r="N27" s="992"/>
      <c r="O27" s="992"/>
      <c r="P27" s="933"/>
      <c r="Q27" s="94" t="s">
        <v>787</v>
      </c>
    </row>
    <row r="28" spans="1:19" x14ac:dyDescent="0.25">
      <c r="A28" s="85" t="s">
        <v>443</v>
      </c>
      <c r="B28" s="85" t="s">
        <v>444</v>
      </c>
      <c r="C28" s="101"/>
      <c r="D28" s="141"/>
      <c r="E28" s="130">
        <v>0</v>
      </c>
      <c r="F28" s="141">
        <v>160</v>
      </c>
      <c r="G28" s="130">
        <v>147.76</v>
      </c>
      <c r="H28" s="113">
        <v>200</v>
      </c>
      <c r="I28" s="114"/>
      <c r="J28" s="108">
        <v>200</v>
      </c>
      <c r="K28" s="108">
        <v>200</v>
      </c>
      <c r="L28" s="108">
        <v>200</v>
      </c>
      <c r="M28" s="181"/>
      <c r="N28" s="992"/>
      <c r="O28" s="992"/>
      <c r="P28" s="933"/>
      <c r="Q28" s="94" t="s">
        <v>807</v>
      </c>
    </row>
    <row r="29" spans="1:19" ht="18" customHeight="1" x14ac:dyDescent="0.25">
      <c r="A29" s="85" t="s">
        <v>445</v>
      </c>
      <c r="B29" s="85" t="s">
        <v>92</v>
      </c>
      <c r="C29" s="101">
        <v>605.36</v>
      </c>
      <c r="D29" s="141">
        <v>786.43</v>
      </c>
      <c r="E29" s="130">
        <v>736.9</v>
      </c>
      <c r="F29" s="141">
        <v>767.55</v>
      </c>
      <c r="G29" s="130">
        <v>885.5</v>
      </c>
      <c r="H29" s="113">
        <v>850</v>
      </c>
      <c r="I29" s="114">
        <v>206.63</v>
      </c>
      <c r="J29" s="108">
        <v>850</v>
      </c>
      <c r="K29" s="108">
        <v>850</v>
      </c>
      <c r="L29" s="108">
        <v>850</v>
      </c>
      <c r="M29" s="181"/>
      <c r="N29" s="175"/>
      <c r="O29" s="175"/>
      <c r="P29" s="934"/>
      <c r="Q29" s="96"/>
    </row>
    <row r="30" spans="1:19" x14ac:dyDescent="0.25">
      <c r="A30" s="85" t="s">
        <v>446</v>
      </c>
      <c r="B30" s="85" t="s">
        <v>95</v>
      </c>
      <c r="C30" s="101">
        <v>10</v>
      </c>
      <c r="D30" s="141">
        <v>44</v>
      </c>
      <c r="E30" s="130">
        <v>66</v>
      </c>
      <c r="F30" s="141">
        <v>11.6</v>
      </c>
      <c r="G30" s="130">
        <v>35.200000000000003</v>
      </c>
      <c r="H30" s="113">
        <v>100</v>
      </c>
      <c r="I30" s="114">
        <v>25.2</v>
      </c>
      <c r="J30" s="108">
        <v>100</v>
      </c>
      <c r="K30" s="108">
        <v>100</v>
      </c>
      <c r="L30" s="108">
        <v>100</v>
      </c>
      <c r="M30" s="181"/>
      <c r="N30" s="175"/>
      <c r="O30" s="175"/>
      <c r="P30" s="935"/>
      <c r="Q30" s="95" t="s">
        <v>770</v>
      </c>
      <c r="S30" t="s">
        <v>447</v>
      </c>
    </row>
    <row r="31" spans="1:19" x14ac:dyDescent="0.25">
      <c r="A31" s="85" t="s">
        <v>448</v>
      </c>
      <c r="B31" s="85" t="s">
        <v>233</v>
      </c>
      <c r="C31" s="101">
        <v>80.87</v>
      </c>
      <c r="D31" s="141">
        <v>44.98</v>
      </c>
      <c r="E31" s="130">
        <v>0</v>
      </c>
      <c r="F31" s="141">
        <v>252.47</v>
      </c>
      <c r="G31" s="130">
        <v>17.350000000000001</v>
      </c>
      <c r="H31" s="113">
        <v>400</v>
      </c>
      <c r="I31" s="114">
        <v>959.23</v>
      </c>
      <c r="J31" s="108">
        <v>400</v>
      </c>
      <c r="K31" s="108">
        <v>400</v>
      </c>
      <c r="L31" s="108">
        <v>400</v>
      </c>
      <c r="M31" s="181"/>
      <c r="N31" s="992"/>
      <c r="O31" s="992"/>
      <c r="P31" s="933"/>
      <c r="Q31" s="882" t="s">
        <v>882</v>
      </c>
      <c r="S31" t="s">
        <v>446</v>
      </c>
    </row>
    <row r="32" spans="1:19" x14ac:dyDescent="0.25">
      <c r="A32" s="85" t="s">
        <v>449</v>
      </c>
      <c r="B32" s="85" t="s">
        <v>450</v>
      </c>
      <c r="C32" s="101"/>
      <c r="D32" s="141"/>
      <c r="E32" s="130">
        <v>1900</v>
      </c>
      <c r="F32" s="141">
        <v>7800</v>
      </c>
      <c r="G32" s="130"/>
      <c r="H32" s="113">
        <v>1000</v>
      </c>
      <c r="I32" s="114">
        <v>600</v>
      </c>
      <c r="J32" s="108">
        <v>1000</v>
      </c>
      <c r="K32" s="108">
        <v>1000</v>
      </c>
      <c r="L32" s="108">
        <v>1000</v>
      </c>
      <c r="M32" s="181">
        <v>15286.5</v>
      </c>
      <c r="N32" s="992"/>
      <c r="O32" s="1000">
        <v>15500</v>
      </c>
      <c r="P32" s="933"/>
      <c r="Q32" s="94"/>
      <c r="S32" t="s">
        <v>451</v>
      </c>
    </row>
    <row r="33" spans="1:19" x14ac:dyDescent="0.25">
      <c r="A33" s="85" t="s">
        <v>452</v>
      </c>
      <c r="B33" s="85" t="s">
        <v>453</v>
      </c>
      <c r="C33" s="101">
        <v>485</v>
      </c>
      <c r="D33" s="141">
        <v>494</v>
      </c>
      <c r="E33" s="130">
        <v>501</v>
      </c>
      <c r="F33" s="141">
        <v>518</v>
      </c>
      <c r="G33" s="130">
        <v>559</v>
      </c>
      <c r="H33" s="113">
        <v>525</v>
      </c>
      <c r="I33" s="114"/>
      <c r="J33" s="108">
        <v>525</v>
      </c>
      <c r="K33" s="108">
        <v>525</v>
      </c>
      <c r="L33" s="108">
        <v>525</v>
      </c>
      <c r="M33" s="181"/>
      <c r="N33" s="992"/>
      <c r="O33" s="992"/>
      <c r="P33" s="933"/>
      <c r="Q33" s="94"/>
      <c r="S33" t="s">
        <v>454</v>
      </c>
    </row>
    <row r="34" spans="1:19" x14ac:dyDescent="0.25">
      <c r="A34" s="85" t="s">
        <v>455</v>
      </c>
      <c r="B34" s="85" t="s">
        <v>456</v>
      </c>
      <c r="C34" s="101"/>
      <c r="D34" s="141">
        <v>408</v>
      </c>
      <c r="E34" s="130">
        <v>0</v>
      </c>
      <c r="F34" s="141">
        <v>0</v>
      </c>
      <c r="G34" s="130"/>
      <c r="H34" s="113">
        <v>3000</v>
      </c>
      <c r="I34" s="114"/>
      <c r="J34" s="108">
        <v>3000</v>
      </c>
      <c r="K34" s="108">
        <v>3000</v>
      </c>
      <c r="L34" s="108">
        <v>3000</v>
      </c>
      <c r="M34" s="181"/>
      <c r="N34" s="992"/>
      <c r="O34" s="992"/>
      <c r="P34" s="933"/>
      <c r="Q34" s="94"/>
      <c r="S34" t="s">
        <v>451</v>
      </c>
    </row>
    <row r="35" spans="1:19" x14ac:dyDescent="0.25">
      <c r="A35" s="85" t="s">
        <v>457</v>
      </c>
      <c r="B35" s="85" t="s">
        <v>458</v>
      </c>
      <c r="C35" s="101">
        <v>1550</v>
      </c>
      <c r="D35" s="141">
        <v>1600</v>
      </c>
      <c r="E35" s="130">
        <v>1650</v>
      </c>
      <c r="F35" s="141">
        <v>1700</v>
      </c>
      <c r="G35" s="130">
        <v>1775</v>
      </c>
      <c r="H35" s="113">
        <v>1800</v>
      </c>
      <c r="I35" s="114">
        <v>1950</v>
      </c>
      <c r="J35" s="108">
        <v>1800</v>
      </c>
      <c r="K35" s="108">
        <v>1800</v>
      </c>
      <c r="L35" s="108">
        <v>1800</v>
      </c>
      <c r="M35" s="181"/>
      <c r="N35" s="175"/>
      <c r="O35" s="175"/>
      <c r="P35" s="935"/>
      <c r="Q35" s="94"/>
      <c r="S35" t="s">
        <v>451</v>
      </c>
    </row>
    <row r="36" spans="1:19" x14ac:dyDescent="0.25">
      <c r="A36" s="85" t="s">
        <v>459</v>
      </c>
      <c r="B36" s="85" t="s">
        <v>282</v>
      </c>
      <c r="C36" s="101">
        <v>29.9</v>
      </c>
      <c r="D36" s="141">
        <v>5980</v>
      </c>
      <c r="E36" s="130">
        <v>547</v>
      </c>
      <c r="F36" s="141">
        <v>0</v>
      </c>
      <c r="G36" s="130"/>
      <c r="H36" s="113">
        <v>6000</v>
      </c>
      <c r="I36" s="114">
        <v>524</v>
      </c>
      <c r="J36" s="108">
        <v>6000</v>
      </c>
      <c r="K36" s="108">
        <v>6000</v>
      </c>
      <c r="L36" s="108">
        <v>6000</v>
      </c>
      <c r="M36" s="181">
        <v>10000</v>
      </c>
      <c r="N36" s="177">
        <v>22500</v>
      </c>
      <c r="O36" s="999">
        <v>10000</v>
      </c>
      <c r="P36" s="936">
        <v>22500</v>
      </c>
      <c r="Q36" s="94"/>
      <c r="S36" t="s">
        <v>451</v>
      </c>
    </row>
    <row r="37" spans="1:19" x14ac:dyDescent="0.25">
      <c r="A37" s="85" t="s">
        <v>460</v>
      </c>
      <c r="B37" s="85" t="s">
        <v>223</v>
      </c>
      <c r="C37" s="103">
        <v>479.88</v>
      </c>
      <c r="D37" s="143">
        <v>479.88</v>
      </c>
      <c r="E37" s="132">
        <v>519.88</v>
      </c>
      <c r="F37" s="143">
        <v>489.88</v>
      </c>
      <c r="G37" s="132">
        <v>479.88</v>
      </c>
      <c r="H37" s="119">
        <v>500</v>
      </c>
      <c r="I37" s="120">
        <v>679.77</v>
      </c>
      <c r="J37" s="110">
        <v>500</v>
      </c>
      <c r="K37" s="110">
        <v>500</v>
      </c>
      <c r="L37" s="110">
        <v>500</v>
      </c>
      <c r="M37" s="182">
        <v>479.89</v>
      </c>
      <c r="N37" s="177">
        <v>500</v>
      </c>
      <c r="O37" s="177">
        <v>500</v>
      </c>
      <c r="P37" s="936">
        <v>500</v>
      </c>
      <c r="Q37" s="94"/>
      <c r="S37" t="s">
        <v>451</v>
      </c>
    </row>
    <row r="38" spans="1:19" x14ac:dyDescent="0.25">
      <c r="A38" s="85" t="s">
        <v>461</v>
      </c>
      <c r="B38" s="88" t="s">
        <v>462</v>
      </c>
      <c r="C38" s="151"/>
      <c r="D38" s="144">
        <v>0</v>
      </c>
      <c r="E38" s="133"/>
      <c r="F38" s="144"/>
      <c r="G38" s="133"/>
      <c r="H38" s="119">
        <v>100</v>
      </c>
      <c r="I38" s="120"/>
      <c r="J38" s="110">
        <v>100</v>
      </c>
      <c r="K38" s="110">
        <v>100</v>
      </c>
      <c r="L38" s="110">
        <v>100</v>
      </c>
      <c r="M38" s="182"/>
      <c r="N38" s="175"/>
      <c r="O38" s="175"/>
      <c r="P38" s="935"/>
      <c r="Q38" s="94" t="s">
        <v>879</v>
      </c>
      <c r="S38" t="s">
        <v>451</v>
      </c>
    </row>
    <row r="39" spans="1:19" ht="23.25" customHeight="1" x14ac:dyDescent="0.25">
      <c r="A39" s="85" t="s">
        <v>463</v>
      </c>
      <c r="B39" s="85" t="s">
        <v>106</v>
      </c>
      <c r="C39" s="105">
        <v>3588.12</v>
      </c>
      <c r="D39" s="145">
        <v>3759.84</v>
      </c>
      <c r="E39" s="134">
        <v>3834.72</v>
      </c>
      <c r="F39" s="145">
        <v>3920.36</v>
      </c>
      <c r="G39" s="134">
        <v>4056.56</v>
      </c>
      <c r="H39" s="828">
        <v>4306.2700000000004</v>
      </c>
      <c r="I39" s="121">
        <v>4306.32</v>
      </c>
      <c r="J39" s="828">
        <v>4306.2700000000004</v>
      </c>
      <c r="K39" s="879">
        <v>4306.2700000000004</v>
      </c>
      <c r="L39" s="880">
        <v>4306.2700000000004</v>
      </c>
      <c r="M39" s="134">
        <v>1942.83</v>
      </c>
      <c r="N39" s="884">
        <v>2145</v>
      </c>
      <c r="O39" s="884">
        <v>2145</v>
      </c>
      <c r="P39" s="943">
        <v>2145</v>
      </c>
      <c r="Q39" s="883" t="s">
        <v>884</v>
      </c>
      <c r="S39" t="s">
        <v>464</v>
      </c>
    </row>
    <row r="40" spans="1:19" x14ac:dyDescent="0.25">
      <c r="A40" s="85" t="s">
        <v>811</v>
      </c>
      <c r="B40" s="85" t="s">
        <v>108</v>
      </c>
      <c r="C40" s="105"/>
      <c r="D40" s="146">
        <v>0</v>
      </c>
      <c r="E40" s="135"/>
      <c r="F40" s="146"/>
      <c r="G40" s="134">
        <v>207.05</v>
      </c>
      <c r="H40" s="122">
        <v>100</v>
      </c>
      <c r="I40" s="123"/>
      <c r="J40" s="94">
        <v>100</v>
      </c>
      <c r="K40" s="94">
        <v>100</v>
      </c>
      <c r="L40" s="94">
        <v>100</v>
      </c>
      <c r="M40" s="105"/>
      <c r="N40" s="823"/>
      <c r="O40" s="823"/>
      <c r="P40" s="937"/>
      <c r="Q40" s="96"/>
    </row>
    <row r="41" spans="1:19" x14ac:dyDescent="0.25">
      <c r="A41" s="85" t="s">
        <v>466</v>
      </c>
      <c r="B41" s="85" t="s">
        <v>467</v>
      </c>
      <c r="C41" s="884">
        <v>1918</v>
      </c>
      <c r="D41" s="145">
        <v>2067</v>
      </c>
      <c r="E41" s="134">
        <v>2134</v>
      </c>
      <c r="F41" s="145">
        <v>5929.36</v>
      </c>
      <c r="G41" s="37">
        <v>2217</v>
      </c>
      <c r="H41" s="916">
        <v>2400</v>
      </c>
      <c r="I41" s="121">
        <v>2548</v>
      </c>
      <c r="J41" s="917">
        <v>2400</v>
      </c>
      <c r="K41" s="917">
        <v>2400</v>
      </c>
      <c r="L41" s="917">
        <v>2400</v>
      </c>
      <c r="M41" s="884"/>
      <c r="N41" s="105">
        <v>2400</v>
      </c>
      <c r="O41" s="105">
        <v>2400</v>
      </c>
      <c r="P41" s="938">
        <v>2400</v>
      </c>
      <c r="Q41" s="94"/>
      <c r="S41" t="s">
        <v>468</v>
      </c>
    </row>
    <row r="42" spans="1:19" x14ac:dyDescent="0.25">
      <c r="A42" s="85" t="s">
        <v>469</v>
      </c>
      <c r="B42" s="85" t="s">
        <v>210</v>
      </c>
      <c r="C42" s="918">
        <v>1029.51</v>
      </c>
      <c r="D42" s="919">
        <v>1058.0999999999999</v>
      </c>
      <c r="E42" s="920">
        <v>1038.1300000000001</v>
      </c>
      <c r="F42" s="919">
        <v>1060.48</v>
      </c>
      <c r="G42" s="134">
        <v>1015.48</v>
      </c>
      <c r="H42" s="921">
        <v>1200</v>
      </c>
      <c r="I42" s="922">
        <v>646.70000000000005</v>
      </c>
      <c r="J42" s="923">
        <v>1200</v>
      </c>
      <c r="K42" s="923">
        <v>1200</v>
      </c>
      <c r="L42" s="923">
        <v>1200</v>
      </c>
      <c r="M42" s="924">
        <v>1745.81</v>
      </c>
      <c r="N42" s="181">
        <v>2100</v>
      </c>
      <c r="O42" s="181">
        <v>2100</v>
      </c>
      <c r="P42" s="939">
        <v>2100</v>
      </c>
      <c r="Q42" s="94"/>
      <c r="S42" t="s">
        <v>470</v>
      </c>
    </row>
    <row r="43" spans="1:19" x14ac:dyDescent="0.25">
      <c r="A43" s="85" t="s">
        <v>470</v>
      </c>
      <c r="B43" s="88" t="s">
        <v>471</v>
      </c>
      <c r="C43" s="915">
        <v>427.91</v>
      </c>
      <c r="D43" s="925">
        <v>454.89</v>
      </c>
      <c r="E43" s="926">
        <v>460.13</v>
      </c>
      <c r="F43" s="925">
        <v>486.83</v>
      </c>
      <c r="G43" s="926">
        <v>578.13</v>
      </c>
      <c r="H43" s="927">
        <v>500</v>
      </c>
      <c r="I43" s="928">
        <v>555.42999999999995</v>
      </c>
      <c r="J43" s="929">
        <v>500</v>
      </c>
      <c r="K43" s="929">
        <v>500</v>
      </c>
      <c r="L43" s="929">
        <v>500</v>
      </c>
      <c r="M43" s="930">
        <v>766.26</v>
      </c>
      <c r="N43" s="182">
        <v>775</v>
      </c>
      <c r="O43" s="182">
        <v>775</v>
      </c>
      <c r="P43" s="940">
        <v>775</v>
      </c>
      <c r="Q43" s="94"/>
      <c r="S43" t="s">
        <v>472</v>
      </c>
    </row>
    <row r="44" spans="1:19" x14ac:dyDescent="0.25">
      <c r="A44" s="85" t="s">
        <v>473</v>
      </c>
      <c r="B44" s="85" t="s">
        <v>474</v>
      </c>
      <c r="C44" s="884">
        <v>21384.85</v>
      </c>
      <c r="D44" s="145">
        <v>1993.1</v>
      </c>
      <c r="E44" s="134"/>
      <c r="F44" s="145">
        <v>1164</v>
      </c>
      <c r="G44" s="134">
        <v>12862.97</v>
      </c>
      <c r="H44" s="916">
        <v>5000</v>
      </c>
      <c r="I44" s="121"/>
      <c r="J44" s="917">
        <v>5000</v>
      </c>
      <c r="K44" s="917">
        <v>5000</v>
      </c>
      <c r="L44" s="917">
        <v>5000</v>
      </c>
      <c r="M44" s="884">
        <v>6634.29</v>
      </c>
      <c r="N44" s="105">
        <v>6635</v>
      </c>
      <c r="O44" s="105">
        <v>6635</v>
      </c>
      <c r="P44" s="938">
        <v>6634.29</v>
      </c>
      <c r="Q44" s="94"/>
      <c r="S44" t="s">
        <v>451</v>
      </c>
    </row>
    <row r="45" spans="1:19" x14ac:dyDescent="0.25">
      <c r="A45" s="85" t="s">
        <v>475</v>
      </c>
      <c r="B45" s="85" t="s">
        <v>110</v>
      </c>
      <c r="C45" s="105">
        <v>10</v>
      </c>
      <c r="D45" s="141">
        <v>0</v>
      </c>
      <c r="E45" s="130">
        <v>103</v>
      </c>
      <c r="F45" s="141">
        <v>0</v>
      </c>
      <c r="G45" s="130"/>
      <c r="H45" s="113">
        <v>100</v>
      </c>
      <c r="I45" s="114">
        <v>152.84</v>
      </c>
      <c r="J45" s="108">
        <v>100</v>
      </c>
      <c r="K45" s="108">
        <v>100</v>
      </c>
      <c r="L45" s="108">
        <v>100</v>
      </c>
      <c r="M45" s="181">
        <v>5</v>
      </c>
      <c r="N45" s="181">
        <v>5</v>
      </c>
      <c r="O45" s="181">
        <v>5</v>
      </c>
      <c r="P45" s="939">
        <v>5</v>
      </c>
      <c r="Q45" s="94"/>
      <c r="S45" t="s">
        <v>451</v>
      </c>
    </row>
    <row r="46" spans="1:19" ht="13.5" customHeight="1" x14ac:dyDescent="0.25">
      <c r="A46" s="85" t="s">
        <v>476</v>
      </c>
      <c r="B46" s="85" t="s">
        <v>477</v>
      </c>
      <c r="C46" s="102"/>
      <c r="D46" s="141"/>
      <c r="E46" s="130">
        <v>0</v>
      </c>
      <c r="F46" s="141">
        <v>0</v>
      </c>
      <c r="G46" s="130"/>
      <c r="H46" s="113"/>
      <c r="I46" s="114"/>
      <c r="J46" s="108"/>
      <c r="K46" s="108"/>
      <c r="L46" s="108"/>
      <c r="M46" s="181"/>
      <c r="N46" s="175"/>
      <c r="O46" s="175"/>
      <c r="P46" s="935"/>
      <c r="Q46" s="94"/>
      <c r="S46" t="s">
        <v>451</v>
      </c>
    </row>
    <row r="47" spans="1:19" x14ac:dyDescent="0.25">
      <c r="A47" s="85" t="s">
        <v>478</v>
      </c>
      <c r="B47" s="85" t="s">
        <v>479</v>
      </c>
      <c r="C47" s="101">
        <v>7149.9</v>
      </c>
      <c r="D47" s="141">
        <v>10031.969999999999</v>
      </c>
      <c r="E47" s="130">
        <v>6674.74</v>
      </c>
      <c r="F47" s="141">
        <v>4108.97</v>
      </c>
      <c r="G47" s="130">
        <v>4894.01</v>
      </c>
      <c r="H47" s="113">
        <v>6048</v>
      </c>
      <c r="I47" s="114">
        <v>6167.98</v>
      </c>
      <c r="J47" s="108">
        <v>6048</v>
      </c>
      <c r="K47" s="108">
        <v>6048</v>
      </c>
      <c r="L47" s="108">
        <v>6048</v>
      </c>
      <c r="M47" s="181">
        <v>6350.83</v>
      </c>
      <c r="N47" s="181">
        <v>8051</v>
      </c>
      <c r="O47" s="181">
        <v>8051</v>
      </c>
      <c r="P47" s="939">
        <v>8051</v>
      </c>
      <c r="Q47" s="94" t="s">
        <v>788</v>
      </c>
      <c r="S47" s="1084" t="s">
        <v>480</v>
      </c>
    </row>
    <row r="48" spans="1:19" x14ac:dyDescent="0.25">
      <c r="A48" s="85" t="s">
        <v>481</v>
      </c>
      <c r="B48" s="85" t="s">
        <v>482</v>
      </c>
      <c r="C48" s="101">
        <v>6801.12</v>
      </c>
      <c r="D48" s="141">
        <v>8319.2000000000007</v>
      </c>
      <c r="E48" s="130">
        <v>6452.26</v>
      </c>
      <c r="F48" s="141">
        <v>6005.4</v>
      </c>
      <c r="G48" s="130">
        <v>6851.63</v>
      </c>
      <c r="H48" s="113">
        <v>5184</v>
      </c>
      <c r="I48" s="114">
        <v>5286.85</v>
      </c>
      <c r="J48" s="108">
        <v>5184</v>
      </c>
      <c r="K48" s="108">
        <v>5184</v>
      </c>
      <c r="L48" s="108">
        <v>5184</v>
      </c>
      <c r="M48" s="181">
        <v>5443.57</v>
      </c>
      <c r="N48" s="181">
        <v>6844</v>
      </c>
      <c r="O48" s="181">
        <v>6844</v>
      </c>
      <c r="P48" s="939">
        <v>6844</v>
      </c>
      <c r="Q48" s="94" t="s">
        <v>789</v>
      </c>
      <c r="S48" s="1084"/>
    </row>
    <row r="49" spans="1:19" x14ac:dyDescent="0.25">
      <c r="A49" s="85" t="s">
        <v>483</v>
      </c>
      <c r="B49" s="85" t="s">
        <v>484</v>
      </c>
      <c r="C49" s="101">
        <v>871.94</v>
      </c>
      <c r="D49" s="141">
        <v>1345.75</v>
      </c>
      <c r="E49" s="130">
        <v>1112.46</v>
      </c>
      <c r="F49" s="141">
        <v>1053.58</v>
      </c>
      <c r="G49" s="130">
        <v>1305.07</v>
      </c>
      <c r="H49" s="113">
        <v>1056</v>
      </c>
      <c r="I49" s="114">
        <v>823.73</v>
      </c>
      <c r="J49" s="108">
        <v>1056</v>
      </c>
      <c r="K49" s="108">
        <v>1056</v>
      </c>
      <c r="L49" s="108">
        <v>1056</v>
      </c>
      <c r="M49" s="181">
        <v>1108.8800000000001</v>
      </c>
      <c r="N49" s="181">
        <v>1410</v>
      </c>
      <c r="O49" s="181">
        <v>1410</v>
      </c>
      <c r="P49" s="939">
        <v>1410</v>
      </c>
      <c r="Q49" s="94"/>
      <c r="S49" s="1084"/>
    </row>
    <row r="50" spans="1:19" x14ac:dyDescent="0.25">
      <c r="A50" s="85" t="s">
        <v>485</v>
      </c>
      <c r="B50" s="85" t="s">
        <v>486</v>
      </c>
      <c r="C50" s="101">
        <v>21013.72</v>
      </c>
      <c r="D50" s="141">
        <v>29361.87</v>
      </c>
      <c r="E50" s="130">
        <v>24251.56</v>
      </c>
      <c r="F50" s="141">
        <v>24021.599999999999</v>
      </c>
      <c r="G50" s="130">
        <v>29581.63</v>
      </c>
      <c r="H50" s="113">
        <v>26784</v>
      </c>
      <c r="I50" s="114">
        <v>27568.62</v>
      </c>
      <c r="J50" s="108">
        <v>26784</v>
      </c>
      <c r="K50" s="108">
        <v>26784</v>
      </c>
      <c r="L50" s="108">
        <v>26784</v>
      </c>
      <c r="M50" s="181">
        <v>28125.13</v>
      </c>
      <c r="N50" s="181">
        <v>35240</v>
      </c>
      <c r="O50" s="999">
        <v>32240</v>
      </c>
      <c r="P50" s="939">
        <v>35240</v>
      </c>
      <c r="Q50" s="94" t="s">
        <v>855</v>
      </c>
      <c r="S50" s="1084"/>
    </row>
    <row r="51" spans="1:19" x14ac:dyDescent="0.25">
      <c r="A51" s="85" t="s">
        <v>459</v>
      </c>
      <c r="B51" s="85" t="s">
        <v>487</v>
      </c>
      <c r="C51" s="101">
        <v>603.39</v>
      </c>
      <c r="D51" s="141">
        <v>804.52</v>
      </c>
      <c r="E51" s="130">
        <v>1521.44</v>
      </c>
      <c r="F51" s="141">
        <v>1312.6</v>
      </c>
      <c r="G51" s="130">
        <v>1394.76</v>
      </c>
      <c r="H51" s="113">
        <v>1400</v>
      </c>
      <c r="I51" s="114">
        <v>1564.68</v>
      </c>
      <c r="J51" s="108">
        <v>1400</v>
      </c>
      <c r="K51" s="108">
        <v>1400</v>
      </c>
      <c r="L51" s="108">
        <v>1400</v>
      </c>
      <c r="M51" s="181">
        <v>1564.68</v>
      </c>
      <c r="N51" s="181">
        <v>2000</v>
      </c>
      <c r="O51" s="181">
        <v>2000</v>
      </c>
      <c r="P51" s="939">
        <v>2000</v>
      </c>
      <c r="Q51" s="94"/>
      <c r="S51" s="1084"/>
    </row>
    <row r="52" spans="1:19" x14ac:dyDescent="0.25">
      <c r="A52" s="85" t="s">
        <v>452</v>
      </c>
      <c r="B52" s="85" t="s">
        <v>488</v>
      </c>
      <c r="C52" s="101">
        <v>11248</v>
      </c>
      <c r="D52" s="141">
        <v>15782.01</v>
      </c>
      <c r="E52" s="130">
        <v>12793.26</v>
      </c>
      <c r="F52" s="141">
        <v>12326.88</v>
      </c>
      <c r="G52" s="130">
        <v>13920.77</v>
      </c>
      <c r="H52" s="113">
        <v>12000</v>
      </c>
      <c r="I52" s="114">
        <v>12238.07</v>
      </c>
      <c r="J52" s="108">
        <v>12000</v>
      </c>
      <c r="K52" s="108">
        <v>12000</v>
      </c>
      <c r="L52" s="108">
        <v>12000</v>
      </c>
      <c r="M52" s="181">
        <v>12600.86</v>
      </c>
      <c r="N52" s="181">
        <v>12800</v>
      </c>
      <c r="O52" s="181">
        <v>12800</v>
      </c>
      <c r="P52" s="939">
        <v>12800</v>
      </c>
      <c r="Q52" s="94"/>
      <c r="S52" s="1084"/>
    </row>
    <row r="53" spans="1:19" x14ac:dyDescent="0.25">
      <c r="A53" s="85" t="s">
        <v>489</v>
      </c>
      <c r="B53" s="85" t="s">
        <v>490</v>
      </c>
      <c r="C53" s="101"/>
      <c r="D53" s="141">
        <v>0</v>
      </c>
      <c r="E53" s="130">
        <v>0</v>
      </c>
      <c r="F53" s="141">
        <v>0</v>
      </c>
      <c r="G53" s="130"/>
      <c r="H53" s="113">
        <v>1</v>
      </c>
      <c r="I53" s="114"/>
      <c r="J53" s="108"/>
      <c r="K53" s="108"/>
      <c r="L53" s="108"/>
      <c r="M53" s="181">
        <v>0</v>
      </c>
      <c r="N53" s="175"/>
      <c r="O53" s="175"/>
      <c r="P53" s="935"/>
      <c r="Q53" s="94"/>
      <c r="S53" t="s">
        <v>451</v>
      </c>
    </row>
    <row r="54" spans="1:19" x14ac:dyDescent="0.25">
      <c r="A54" s="85" t="s">
        <v>491</v>
      </c>
      <c r="B54" s="88" t="s">
        <v>492</v>
      </c>
      <c r="C54" s="104"/>
      <c r="D54" s="144">
        <v>0</v>
      </c>
      <c r="E54" s="133">
        <v>0</v>
      </c>
      <c r="F54" s="144">
        <v>0</v>
      </c>
      <c r="G54" s="133"/>
      <c r="H54" s="119">
        <v>500</v>
      </c>
      <c r="I54" s="120"/>
      <c r="J54" s="110">
        <v>500</v>
      </c>
      <c r="K54" s="110">
        <v>500</v>
      </c>
      <c r="L54" s="110">
        <v>500</v>
      </c>
      <c r="M54" s="182">
        <v>0</v>
      </c>
      <c r="N54" s="175"/>
      <c r="O54" s="175"/>
      <c r="P54" s="935"/>
      <c r="Q54" s="94" t="s">
        <v>771</v>
      </c>
      <c r="S54" t="s">
        <v>493</v>
      </c>
    </row>
    <row r="55" spans="1:19" x14ac:dyDescent="0.25">
      <c r="A55" s="85" t="s">
        <v>494</v>
      </c>
      <c r="B55" s="85" t="s">
        <v>127</v>
      </c>
      <c r="C55" s="105"/>
      <c r="D55" s="146"/>
      <c r="E55" s="135"/>
      <c r="F55" s="146"/>
      <c r="G55" s="135"/>
      <c r="H55" s="122">
        <v>880</v>
      </c>
      <c r="I55" s="123"/>
      <c r="J55" s="94">
        <v>880</v>
      </c>
      <c r="K55" s="94">
        <v>880</v>
      </c>
      <c r="L55" s="94">
        <v>880</v>
      </c>
      <c r="M55" s="105"/>
      <c r="N55" s="823"/>
      <c r="O55" s="823"/>
      <c r="P55" s="937"/>
      <c r="Q55" s="94"/>
      <c r="S55" t="s">
        <v>451</v>
      </c>
    </row>
    <row r="56" spans="1:19" x14ac:dyDescent="0.25">
      <c r="A56" s="85" t="s">
        <v>495</v>
      </c>
      <c r="B56" s="85" t="s">
        <v>496</v>
      </c>
      <c r="C56" s="105"/>
      <c r="D56" s="146"/>
      <c r="E56" s="135"/>
      <c r="F56" s="146"/>
      <c r="G56" s="135">
        <v>19505</v>
      </c>
      <c r="H56" s="122"/>
      <c r="I56" s="878"/>
      <c r="J56" s="94"/>
      <c r="K56" s="94"/>
      <c r="L56" s="94"/>
      <c r="M56" s="105"/>
      <c r="N56" s="823"/>
      <c r="O56" s="823"/>
      <c r="P56" s="937"/>
      <c r="Q56" s="94" t="s">
        <v>497</v>
      </c>
      <c r="S56" t="s">
        <v>498</v>
      </c>
    </row>
    <row r="57" spans="1:19" ht="12.75" customHeight="1" x14ac:dyDescent="0.25">
      <c r="A57" s="85" t="s">
        <v>499</v>
      </c>
      <c r="B57" s="85" t="s">
        <v>500</v>
      </c>
      <c r="C57" s="102"/>
      <c r="D57" s="142"/>
      <c r="E57" s="131"/>
      <c r="F57" s="142"/>
      <c r="G57" s="131"/>
      <c r="H57" s="117"/>
      <c r="I57" s="118"/>
      <c r="J57" s="109"/>
      <c r="K57" s="109"/>
      <c r="L57" s="109"/>
      <c r="M57" s="906"/>
      <c r="N57" s="824"/>
      <c r="O57" s="824"/>
      <c r="P57" s="941"/>
      <c r="Q57" s="94"/>
    </row>
    <row r="58" spans="1:19" x14ac:dyDescent="0.25">
      <c r="A58" s="85" t="s">
        <v>449</v>
      </c>
      <c r="B58" s="85" t="s">
        <v>501</v>
      </c>
      <c r="C58" s="101"/>
      <c r="D58" s="141"/>
      <c r="E58" s="130"/>
      <c r="F58" s="141">
        <v>44965</v>
      </c>
      <c r="G58" s="931">
        <v>6230</v>
      </c>
      <c r="H58" s="113"/>
      <c r="I58" s="114"/>
      <c r="J58" s="108"/>
      <c r="K58" s="108"/>
      <c r="L58" s="108"/>
      <c r="M58" s="181"/>
      <c r="N58" s="175"/>
      <c r="O58" s="175"/>
      <c r="P58" s="935"/>
      <c r="Q58" s="94"/>
      <c r="S58" t="s">
        <v>502</v>
      </c>
    </row>
    <row r="59" spans="1:19" hidden="1" x14ac:dyDescent="0.25">
      <c r="A59" s="85" t="s">
        <v>452</v>
      </c>
      <c r="B59" s="85" t="s">
        <v>503</v>
      </c>
      <c r="C59" s="101"/>
      <c r="D59" s="141"/>
      <c r="E59" s="130"/>
      <c r="F59" s="141"/>
      <c r="G59" s="130"/>
      <c r="H59" s="113"/>
      <c r="I59" s="114"/>
      <c r="J59" s="108"/>
      <c r="K59" s="108"/>
      <c r="L59" s="108"/>
      <c r="M59" s="181"/>
      <c r="N59" s="175"/>
      <c r="O59" s="175"/>
      <c r="P59" s="935"/>
      <c r="Q59" s="94"/>
    </row>
    <row r="60" spans="1:19" hidden="1" x14ac:dyDescent="0.25">
      <c r="A60" s="85" t="s">
        <v>504</v>
      </c>
      <c r="B60" s="85" t="s">
        <v>505</v>
      </c>
      <c r="C60" s="101"/>
      <c r="D60" s="141"/>
      <c r="E60" s="130"/>
      <c r="F60" s="141"/>
      <c r="G60" s="130"/>
      <c r="H60" s="113"/>
      <c r="I60" s="114"/>
      <c r="J60" s="108"/>
      <c r="K60" s="108"/>
      <c r="L60" s="108"/>
      <c r="M60" s="181"/>
      <c r="N60" s="175"/>
      <c r="O60" s="175"/>
      <c r="P60" s="935"/>
      <c r="Q60" s="94"/>
    </row>
    <row r="61" spans="1:19" hidden="1" x14ac:dyDescent="0.25">
      <c r="A61" s="85" t="s">
        <v>506</v>
      </c>
      <c r="B61" s="85" t="s">
        <v>507</v>
      </c>
      <c r="C61" s="101"/>
      <c r="D61" s="141"/>
      <c r="E61" s="130"/>
      <c r="F61" s="141"/>
      <c r="G61" s="130"/>
      <c r="H61" s="113"/>
      <c r="I61" s="114"/>
      <c r="J61" s="108"/>
      <c r="K61" s="108"/>
      <c r="L61" s="108"/>
      <c r="M61" s="181"/>
      <c r="N61" s="175"/>
      <c r="O61" s="175"/>
      <c r="P61" s="935"/>
      <c r="Q61" s="94"/>
    </row>
    <row r="62" spans="1:19" hidden="1" x14ac:dyDescent="0.25">
      <c r="A62" s="85" t="s">
        <v>508</v>
      </c>
      <c r="B62" s="85" t="s">
        <v>509</v>
      </c>
      <c r="C62" s="101"/>
      <c r="D62" s="141"/>
      <c r="E62" s="130"/>
      <c r="F62" s="141"/>
      <c r="G62" s="130"/>
      <c r="H62" s="113"/>
      <c r="I62" s="114"/>
      <c r="J62" s="108"/>
      <c r="K62" s="108"/>
      <c r="L62" s="108"/>
      <c r="M62" s="181"/>
      <c r="N62" s="175"/>
      <c r="O62" s="175"/>
      <c r="P62" s="935"/>
      <c r="Q62" s="94"/>
    </row>
    <row r="63" spans="1:19" hidden="1" x14ac:dyDescent="0.25">
      <c r="A63" s="85" t="s">
        <v>510</v>
      </c>
      <c r="B63" s="85" t="s">
        <v>511</v>
      </c>
      <c r="C63" s="101"/>
      <c r="D63" s="141"/>
      <c r="E63" s="130"/>
      <c r="F63" s="141"/>
      <c r="G63" s="130"/>
      <c r="H63" s="113"/>
      <c r="I63" s="114"/>
      <c r="J63" s="108"/>
      <c r="K63" s="108"/>
      <c r="L63" s="108"/>
      <c r="M63" s="181"/>
      <c r="N63" s="175"/>
      <c r="O63" s="175"/>
      <c r="P63" s="935"/>
      <c r="Q63" s="94"/>
    </row>
    <row r="64" spans="1:19" hidden="1" x14ac:dyDescent="0.25">
      <c r="A64" s="85" t="s">
        <v>512</v>
      </c>
      <c r="B64" s="88" t="s">
        <v>513</v>
      </c>
      <c r="C64" s="106"/>
      <c r="D64" s="147"/>
      <c r="E64" s="136"/>
      <c r="F64" s="147"/>
      <c r="G64" s="136"/>
      <c r="H64" s="124"/>
      <c r="I64" s="125"/>
      <c r="J64" s="111"/>
      <c r="K64" s="111"/>
      <c r="L64" s="111"/>
      <c r="M64" s="106"/>
      <c r="N64" s="825"/>
      <c r="O64" s="825"/>
      <c r="P64" s="942"/>
      <c r="Q64" s="94"/>
    </row>
    <row r="65" spans="1:18" hidden="1" x14ac:dyDescent="0.25">
      <c r="A65" s="85" t="s">
        <v>514</v>
      </c>
      <c r="B65" s="85" t="s">
        <v>515</v>
      </c>
      <c r="C65" s="105"/>
      <c r="D65" s="146"/>
      <c r="E65" s="135"/>
      <c r="F65" s="146"/>
      <c r="G65" s="135"/>
      <c r="H65" s="122"/>
      <c r="I65" s="123"/>
      <c r="J65" s="94"/>
      <c r="K65" s="94"/>
      <c r="L65" s="94"/>
      <c r="M65" s="105"/>
      <c r="N65" s="823"/>
      <c r="O65" s="823"/>
      <c r="P65" s="937"/>
      <c r="Q65" s="94"/>
    </row>
    <row r="66" spans="1:18" x14ac:dyDescent="0.25">
      <c r="A66" s="85"/>
      <c r="B66" s="909" t="s">
        <v>887</v>
      </c>
      <c r="C66" s="910"/>
      <c r="D66" s="911"/>
      <c r="E66" s="912"/>
      <c r="F66" s="911"/>
      <c r="G66" s="912"/>
      <c r="H66" s="912"/>
      <c r="I66" s="913"/>
      <c r="J66" s="914"/>
      <c r="K66" s="912"/>
      <c r="L66" s="914"/>
      <c r="M66" s="949">
        <v>175023.72</v>
      </c>
      <c r="N66" s="823"/>
      <c r="O66" s="823"/>
      <c r="P66" s="937"/>
    </row>
    <row r="67" spans="1:18" ht="21" customHeight="1" x14ac:dyDescent="0.25">
      <c r="A67" s="85" t="s">
        <v>516</v>
      </c>
      <c r="B67" s="85" t="s">
        <v>517</v>
      </c>
      <c r="C67" s="105"/>
      <c r="D67" s="146"/>
      <c r="E67" s="135"/>
      <c r="F67" s="146"/>
      <c r="G67" s="134">
        <v>4412.7</v>
      </c>
      <c r="H67" s="118">
        <v>2234</v>
      </c>
      <c r="I67" s="118">
        <v>4075.7</v>
      </c>
      <c r="J67" s="94">
        <v>2234</v>
      </c>
      <c r="K67" s="1082" t="s">
        <v>880</v>
      </c>
      <c r="L67" s="1083"/>
      <c r="M67" s="884">
        <v>1091.97</v>
      </c>
      <c r="N67" s="885">
        <v>1092</v>
      </c>
      <c r="O67" s="885">
        <v>1092</v>
      </c>
      <c r="P67" s="943">
        <v>1092</v>
      </c>
      <c r="Q67" s="1099" t="s">
        <v>854</v>
      </c>
      <c r="R67" s="1099"/>
    </row>
    <row r="68" spans="1:18" x14ac:dyDescent="0.25">
      <c r="A68" s="85"/>
      <c r="B68" s="85" t="s">
        <v>777</v>
      </c>
      <c r="C68" s="102">
        <v>1338.11</v>
      </c>
      <c r="D68" s="142">
        <v>1458.96</v>
      </c>
      <c r="E68" s="131">
        <v>1476.99</v>
      </c>
      <c r="F68" s="142">
        <v>1519.38</v>
      </c>
      <c r="G68" s="131"/>
      <c r="H68" s="117"/>
      <c r="I68" s="105"/>
      <c r="J68" s="117"/>
      <c r="K68" s="86"/>
      <c r="L68" s="86"/>
      <c r="M68" s="906"/>
      <c r="N68" s="824"/>
      <c r="O68" s="824"/>
      <c r="P68" s="829"/>
      <c r="Q68" s="94"/>
    </row>
    <row r="69" spans="1:18" ht="15.75" thickBot="1" x14ac:dyDescent="0.3">
      <c r="A69" s="158"/>
      <c r="B69" s="158" t="s">
        <v>778</v>
      </c>
      <c r="C69" s="9">
        <v>313.16000000000003</v>
      </c>
      <c r="D69" s="148">
        <v>341.33</v>
      </c>
      <c r="E69" s="9">
        <v>345.44</v>
      </c>
      <c r="F69" s="148">
        <v>355.38</v>
      </c>
      <c r="G69" s="9"/>
      <c r="H69" s="126"/>
      <c r="I69" s="156"/>
      <c r="J69" s="9"/>
      <c r="K69" s="9"/>
      <c r="L69" s="9"/>
      <c r="M69" s="907"/>
      <c r="N69" s="826"/>
      <c r="O69" s="1003"/>
      <c r="P69" s="99">
        <v>0</v>
      </c>
    </row>
    <row r="70" spans="1:18" ht="16.5" thickTop="1" x14ac:dyDescent="0.25">
      <c r="B70" s="20" t="s">
        <v>333</v>
      </c>
      <c r="C70" s="22">
        <f t="shared" ref="C70:P70" si="2">SUM(C23:C69)</f>
        <v>102516.55</v>
      </c>
      <c r="D70" s="149">
        <f t="shared" si="2"/>
        <v>110144.75</v>
      </c>
      <c r="E70" s="18">
        <f t="shared" si="2"/>
        <v>91940.36</v>
      </c>
      <c r="F70" s="149">
        <f t="shared" si="2"/>
        <v>144270.96000000002</v>
      </c>
      <c r="G70" s="18">
        <f t="shared" si="2"/>
        <v>140402.72000000003</v>
      </c>
      <c r="H70" s="127">
        <f t="shared" si="2"/>
        <v>114100.47</v>
      </c>
      <c r="I70" s="128">
        <f t="shared" si="2"/>
        <v>97635.959999999977</v>
      </c>
      <c r="J70" s="84">
        <f>SUM(J23:J69)</f>
        <v>114099.47</v>
      </c>
      <c r="K70" s="84">
        <f>SUM(K23:K69)</f>
        <v>93747.68</v>
      </c>
      <c r="L70" s="84">
        <f>SUM(L23:L69)</f>
        <v>93747.68</v>
      </c>
      <c r="M70" s="84">
        <f>SUM(M22:M68)</f>
        <v>279493.42999999993</v>
      </c>
      <c r="N70" s="183">
        <f>SUM(N23:N69)</f>
        <v>115896.41</v>
      </c>
      <c r="O70" s="183">
        <f>SUM(O23:O69)</f>
        <v>115896.41</v>
      </c>
      <c r="P70" s="100">
        <f t="shared" si="2"/>
        <v>126728.48999999999</v>
      </c>
    </row>
    <row r="71" spans="1:18" ht="17.25" customHeight="1" x14ac:dyDescent="0.25">
      <c r="B71" s="20"/>
      <c r="C71" s="18"/>
      <c r="D71" s="18"/>
      <c r="E71" s="18"/>
      <c r="F71" s="18"/>
      <c r="G71" s="18"/>
      <c r="H71" s="18"/>
      <c r="I71" s="18"/>
      <c r="J71" s="165"/>
      <c r="K71" s="84"/>
      <c r="L71" s="84"/>
      <c r="M71" s="84"/>
      <c r="N71" s="84"/>
      <c r="O71" s="84"/>
      <c r="P71" s="84"/>
    </row>
    <row r="72" spans="1:18" ht="24" hidden="1" customHeight="1" x14ac:dyDescent="0.25">
      <c r="A72" s="220"/>
      <c r="B72" s="220"/>
      <c r="C72" s="220"/>
      <c r="D72" s="220"/>
      <c r="E72" s="220"/>
      <c r="F72" s="1107" t="s">
        <v>822</v>
      </c>
      <c r="G72" s="1108"/>
      <c r="H72" s="1102" t="s">
        <v>434</v>
      </c>
      <c r="I72" s="1103"/>
      <c r="J72" s="166">
        <v>6559.23</v>
      </c>
      <c r="K72" s="1091" t="s">
        <v>803</v>
      </c>
      <c r="L72" s="1092"/>
      <c r="M72" s="1092"/>
      <c r="N72" s="1092"/>
      <c r="O72" s="1092"/>
      <c r="P72" s="1093"/>
      <c r="Q72" s="1106"/>
    </row>
    <row r="73" spans="1:18" ht="18.75" hidden="1" customHeight="1" x14ac:dyDescent="0.25">
      <c r="A73" s="220"/>
      <c r="B73" s="220"/>
      <c r="C73" s="220"/>
      <c r="D73" s="220"/>
      <c r="E73" s="220"/>
      <c r="F73" s="1107"/>
      <c r="G73" s="1108"/>
      <c r="H73" s="1100" t="s">
        <v>436</v>
      </c>
      <c r="I73" s="1101"/>
      <c r="J73" s="167">
        <v>5257.71</v>
      </c>
      <c r="K73" s="1094"/>
      <c r="L73" s="1084"/>
      <c r="M73" s="1084"/>
      <c r="N73" s="1084"/>
      <c r="O73" s="1084"/>
      <c r="P73" s="1095"/>
      <c r="Q73" s="1106"/>
    </row>
    <row r="74" spans="1:18" ht="17.25" hidden="1" customHeight="1" x14ac:dyDescent="0.25">
      <c r="A74" s="220"/>
      <c r="B74" s="220"/>
      <c r="C74" s="220"/>
      <c r="D74" s="220"/>
      <c r="E74" s="220"/>
      <c r="F74" s="1107"/>
      <c r="G74" s="1108"/>
      <c r="H74" s="1104" t="s">
        <v>438</v>
      </c>
      <c r="I74" s="1105"/>
      <c r="J74" s="168">
        <v>9714.41</v>
      </c>
      <c r="K74" s="1096"/>
      <c r="L74" s="1097"/>
      <c r="M74" s="1097"/>
      <c r="N74" s="1097"/>
      <c r="O74" s="1097"/>
      <c r="P74" s="1098"/>
      <c r="Q74" s="1106"/>
    </row>
    <row r="75" spans="1:18" ht="7.5" customHeight="1" x14ac:dyDescent="0.25">
      <c r="L75" s="1090"/>
      <c r="M75" s="1090"/>
      <c r="N75" s="1090"/>
      <c r="O75" s="1090"/>
      <c r="P75" s="1090"/>
    </row>
    <row r="76" spans="1:18" ht="16.5" customHeight="1" thickBot="1" x14ac:dyDescent="0.3">
      <c r="A76" s="43" t="s">
        <v>334</v>
      </c>
      <c r="B76" s="44"/>
      <c r="C76" s="45">
        <v>1102128</v>
      </c>
      <c r="D76" s="45">
        <f>C78</f>
        <v>1090328.1599999999</v>
      </c>
      <c r="E76" s="45">
        <f>D78</f>
        <v>1072957.1499999999</v>
      </c>
      <c r="F76" s="45">
        <f>E78</f>
        <v>1070148.0999999999</v>
      </c>
      <c r="G76" s="45">
        <f>F78</f>
        <v>1024925.2299999999</v>
      </c>
      <c r="H76" s="45"/>
      <c r="I76" s="45">
        <f>G78</f>
        <v>1004037.5899999999</v>
      </c>
      <c r="J76" s="45"/>
      <c r="K76" s="45"/>
      <c r="L76" s="189"/>
      <c r="M76" s="45">
        <f>I78</f>
        <v>1010304.4599999998</v>
      </c>
      <c r="N76" s="45"/>
      <c r="O76" s="45"/>
      <c r="P76" s="45">
        <f>M78</f>
        <v>854632.52999999991</v>
      </c>
      <c r="Q76" s="42"/>
    </row>
    <row r="77" spans="1:18" ht="17.25" thickTop="1" thickBot="1" x14ac:dyDescent="0.3">
      <c r="A77" s="1085" t="s">
        <v>335</v>
      </c>
      <c r="B77" s="1085"/>
      <c r="C77" s="46">
        <f>+C20-C70</f>
        <v>-11799.839999999997</v>
      </c>
      <c r="D77" s="46">
        <f>+D20-D70</f>
        <v>-17371.010000000009</v>
      </c>
      <c r="E77" s="46">
        <f>+E20-E70</f>
        <v>-2809.0500000000029</v>
      </c>
      <c r="F77" s="46">
        <f>+F20-F70</f>
        <v>-45222.870000000024</v>
      </c>
      <c r="G77" s="46">
        <f>+G20-G70</f>
        <v>-20887.640000000029</v>
      </c>
      <c r="H77" s="46"/>
      <c r="I77" s="46">
        <f>+I20-I70</f>
        <v>6266.8700000000244</v>
      </c>
      <c r="J77" s="46"/>
      <c r="K77" s="46"/>
      <c r="L77" s="46"/>
      <c r="M77" s="46">
        <f>+M20-M70</f>
        <v>-155671.92999999993</v>
      </c>
      <c r="N77" s="46"/>
      <c r="O77" s="46"/>
      <c r="P77" s="46">
        <f>+P20-P70</f>
        <v>-6512.2399999999907</v>
      </c>
      <c r="Q77" s="18"/>
    </row>
    <row r="78" spans="1:18" ht="16.5" thickTop="1" x14ac:dyDescent="0.25">
      <c r="A78" s="43" t="s">
        <v>336</v>
      </c>
      <c r="B78" s="44"/>
      <c r="C78" s="908">
        <f>SUM(C76+C77)</f>
        <v>1090328.1599999999</v>
      </c>
      <c r="D78" s="908">
        <f>SUM(D76+D77)</f>
        <v>1072957.1499999999</v>
      </c>
      <c r="E78" s="908">
        <f>SUM(E76+E77)</f>
        <v>1070148.0999999999</v>
      </c>
      <c r="F78" s="908">
        <f>SUM(F76+F77)</f>
        <v>1024925.2299999999</v>
      </c>
      <c r="G78" s="908">
        <f>SUM(G76+G77)</f>
        <v>1004037.5899999999</v>
      </c>
      <c r="H78" s="908">
        <f t="shared" ref="H78:I78" si="3">SUM(H76+H77)</f>
        <v>0</v>
      </c>
      <c r="I78" s="908">
        <f t="shared" si="3"/>
        <v>1010304.4599999998</v>
      </c>
      <c r="J78" s="908">
        <f t="shared" ref="J78" si="4">SUM(J76+J77)</f>
        <v>0</v>
      </c>
      <c r="K78" s="908">
        <f t="shared" ref="K78" si="5">SUM(K76+K77)</f>
        <v>0</v>
      </c>
      <c r="L78" s="908">
        <f t="shared" ref="L78" si="6">SUM(L76+L77)</f>
        <v>0</v>
      </c>
      <c r="M78" s="908">
        <f t="shared" ref="M78" si="7">SUM(M76+M77)</f>
        <v>854632.52999999991</v>
      </c>
      <c r="N78" s="908">
        <f t="shared" ref="N78" si="8">SUM(N76+N77)</f>
        <v>0</v>
      </c>
      <c r="O78" s="908"/>
      <c r="P78" s="908">
        <f t="shared" ref="P78" si="9">SUM(P76+P77)</f>
        <v>848120.28999999992</v>
      </c>
      <c r="Q78" s="42"/>
    </row>
    <row r="79" spans="1:18" ht="6.75" customHeight="1" x14ac:dyDescent="0.25">
      <c r="C79" s="18"/>
    </row>
    <row r="80" spans="1:18" ht="3" customHeight="1" x14ac:dyDescent="0.25"/>
    <row r="81" spans="1:16" ht="15.75" x14ac:dyDescent="0.25">
      <c r="A81" s="40" t="s">
        <v>520</v>
      </c>
      <c r="C81" s="41">
        <f>+C78/C20</f>
        <v>12.019044341444921</v>
      </c>
      <c r="D81" s="41">
        <f>+D78/D20</f>
        <v>11.565310938202988</v>
      </c>
      <c r="E81" s="41">
        <f>+E78/E20</f>
        <v>12.006421761331678</v>
      </c>
      <c r="F81" s="41">
        <f>+F78/F20</f>
        <v>10.347753601306193</v>
      </c>
      <c r="G81" s="41"/>
      <c r="H81" s="41">
        <f>+H78/H20</f>
        <v>0</v>
      </c>
      <c r="P81" s="41">
        <f>+P78/P20</f>
        <v>7.0549554656712372</v>
      </c>
    </row>
  </sheetData>
  <mergeCells count="15">
    <mergeCell ref="K23:L24"/>
    <mergeCell ref="K67:L67"/>
    <mergeCell ref="S47:S52"/>
    <mergeCell ref="A77:B77"/>
    <mergeCell ref="A1:Q1"/>
    <mergeCell ref="A2:Q2"/>
    <mergeCell ref="H4:I4"/>
    <mergeCell ref="L75:P75"/>
    <mergeCell ref="K72:P74"/>
    <mergeCell ref="Q67:R67"/>
    <mergeCell ref="H73:I73"/>
    <mergeCell ref="H72:I72"/>
    <mergeCell ref="H74:I74"/>
    <mergeCell ref="Q72:Q74"/>
    <mergeCell ref="F72:G74"/>
  </mergeCells>
  <phoneticPr fontId="9" type="noConversion"/>
  <pageMargins left="0.7" right="0.7" top="0.25" bottom="0.25" header="0" footer="0.3"/>
  <pageSetup paperSize="17" scale="56" fitToHeight="0" orientation="landscape" r:id="rId1"/>
  <headerFooter>
    <oddHeader>&amp;C&amp;8&amp;K01+049&amp;T</oddHeader>
    <oddFooter>&amp;C&amp;8&amp;K01+049&amp;Z&amp;F&amp;RPage &amp;P</oddFooter>
  </headerFooter>
  <customProperties>
    <customPr name="OrphanNamesChecked" r:id="rId2"/>
  </customProperties>
  <ignoredErrors>
    <ignoredError sqref="M20 M7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91DED-DCF2-43F7-895D-E38C350A5AC2}">
  <sheetPr>
    <pageSetUpPr fitToPage="1"/>
  </sheetPr>
  <dimension ref="A1:Q347"/>
  <sheetViews>
    <sheetView topLeftCell="A330" zoomScaleNormal="100" workbookViewId="0">
      <selection activeCell="A331" sqref="A331"/>
    </sheetView>
  </sheetViews>
  <sheetFormatPr defaultRowHeight="15" x14ac:dyDescent="0.25"/>
  <cols>
    <col min="1" max="1" width="17.42578125" style="57" customWidth="1"/>
    <col min="2" max="2" width="33.28515625" style="57" customWidth="1"/>
    <col min="3" max="3" width="15.140625" style="57" customWidth="1"/>
    <col min="4" max="6" width="14.7109375" style="57" customWidth="1"/>
    <col min="7" max="7" width="18.140625" style="57" customWidth="1"/>
    <col min="8" max="8" width="17.5703125" style="57" customWidth="1"/>
    <col min="9" max="9" width="14.85546875" style="163" customWidth="1"/>
    <col min="10" max="10" width="16.5703125" style="57" customWidth="1"/>
    <col min="11" max="11" width="17.85546875" style="57" customWidth="1"/>
    <col min="12" max="12" width="20.28515625" style="57" customWidth="1"/>
    <col min="13" max="13" width="18.28515625" style="57" customWidth="1"/>
    <col min="14" max="14" width="17.140625" style="996" customWidth="1"/>
    <col min="15" max="16" width="22.140625" style="57" customWidth="1"/>
    <col min="17" max="17" width="36.85546875" style="64" customWidth="1"/>
  </cols>
  <sheetData>
    <row r="1" customFormat="1" x14ac:dyDescent="0.25"/>
    <row r="2" customFormat="1" x14ac:dyDescent="0.25"/>
    <row r="3" customFormat="1" x14ac:dyDescent="0.25"/>
    <row r="4" customFormat="1" x14ac:dyDescent="0.25"/>
    <row r="5" customFormat="1" x14ac:dyDescent="0.25"/>
    <row r="6" customFormat="1" x14ac:dyDescent="0.25"/>
    <row r="7" customFormat="1" x14ac:dyDescent="0.25"/>
    <row r="8" customFormat="1" x14ac:dyDescent="0.25"/>
    <row r="9" customFormat="1" x14ac:dyDescent="0.25"/>
    <row r="10" customFormat="1" x14ac:dyDescent="0.25"/>
    <row r="11" customFormat="1" x14ac:dyDescent="0.25"/>
    <row r="12" customFormat="1" x14ac:dyDescent="0.25"/>
    <row r="13" customFormat="1" x14ac:dyDescent="0.25"/>
    <row r="14" customFormat="1" x14ac:dyDescent="0.25"/>
    <row r="15" customFormat="1" x14ac:dyDescent="0.25"/>
    <row r="16" customFormat="1" x14ac:dyDescent="0.25"/>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sheetData>
  <pageMargins left="0.25" right="0.25" top="0.75" bottom="0.75" header="0.3" footer="0.3"/>
  <pageSetup paperSize="17"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7B0E5-193E-425E-BE2B-E173B1B1CD18}">
  <dimension ref="A3:U9"/>
  <sheetViews>
    <sheetView topLeftCell="C1" workbookViewId="0">
      <selection activeCell="S8" sqref="S8:U8"/>
    </sheetView>
  </sheetViews>
  <sheetFormatPr defaultRowHeight="15" x14ac:dyDescent="0.25"/>
  <cols>
    <col min="1" max="1" width="20.85546875" customWidth="1"/>
    <col min="2" max="20" width="10.7109375" customWidth="1"/>
  </cols>
  <sheetData>
    <row r="3" spans="1:21" x14ac:dyDescent="0.25">
      <c r="A3" t="s">
        <v>521</v>
      </c>
    </row>
    <row r="5" spans="1:21" ht="15.75" thickBot="1" x14ac:dyDescent="0.3"/>
    <row r="6" spans="1:21" ht="15.75" thickBot="1" x14ac:dyDescent="0.3">
      <c r="A6" t="s">
        <v>522</v>
      </c>
      <c r="B6" s="1109" t="s">
        <v>7</v>
      </c>
      <c r="C6" s="1110"/>
      <c r="D6" s="1110"/>
      <c r="E6" s="1110"/>
      <c r="F6" s="1110"/>
      <c r="G6" s="1111"/>
      <c r="H6" s="1112" t="s">
        <v>406</v>
      </c>
      <c r="I6" s="1113"/>
      <c r="J6" s="1113"/>
      <c r="K6" s="1113"/>
      <c r="L6" s="1113"/>
      <c r="M6" s="1113"/>
      <c r="N6" s="1114"/>
      <c r="O6" s="1109" t="s">
        <v>9</v>
      </c>
      <c r="P6" s="1110"/>
      <c r="Q6" s="1110"/>
      <c r="R6" s="1110"/>
      <c r="S6" s="1110"/>
      <c r="T6" s="1110"/>
      <c r="U6" s="1111"/>
    </row>
    <row r="7" spans="1:21" ht="33.75" thickBot="1" x14ac:dyDescent="0.3">
      <c r="A7" t="s">
        <v>523</v>
      </c>
      <c r="B7" s="26" t="s">
        <v>524</v>
      </c>
      <c r="C7" s="27" t="s">
        <v>525</v>
      </c>
      <c r="D7" s="28" t="s">
        <v>526</v>
      </c>
      <c r="E7" s="29" t="s">
        <v>527</v>
      </c>
      <c r="F7" s="30" t="s">
        <v>528</v>
      </c>
      <c r="G7" s="30" t="s">
        <v>529</v>
      </c>
      <c r="H7" s="30" t="s">
        <v>524</v>
      </c>
      <c r="I7" s="30" t="s">
        <v>525</v>
      </c>
      <c r="J7" s="31" t="s">
        <v>526</v>
      </c>
      <c r="K7" s="33" t="s">
        <v>530</v>
      </c>
      <c r="L7" s="26" t="s">
        <v>527</v>
      </c>
      <c r="M7" s="27" t="s">
        <v>528</v>
      </c>
      <c r="N7" s="27" t="s">
        <v>529</v>
      </c>
      <c r="O7" s="27" t="s">
        <v>524</v>
      </c>
      <c r="P7" s="27" t="s">
        <v>525</v>
      </c>
      <c r="Q7" s="27" t="s">
        <v>526</v>
      </c>
      <c r="R7" s="35" t="s">
        <v>530</v>
      </c>
      <c r="S7" s="34" t="s">
        <v>527</v>
      </c>
      <c r="T7" s="32" t="s">
        <v>528</v>
      </c>
      <c r="U7" s="32" t="s">
        <v>529</v>
      </c>
    </row>
    <row r="8" spans="1:21" x14ac:dyDescent="0.25">
      <c r="A8" t="s">
        <v>531</v>
      </c>
      <c r="B8" s="25">
        <v>64352</v>
      </c>
      <c r="C8" s="25">
        <v>60885</v>
      </c>
      <c r="D8" s="25">
        <v>59029</v>
      </c>
      <c r="E8" s="25">
        <v>51504</v>
      </c>
      <c r="F8" s="25">
        <v>56186</v>
      </c>
      <c r="G8" s="25">
        <v>54654</v>
      </c>
      <c r="H8" s="25">
        <v>64770</v>
      </c>
      <c r="I8" s="25">
        <v>63180</v>
      </c>
      <c r="J8" s="25">
        <v>57378</v>
      </c>
      <c r="K8" s="25">
        <f>SUM(E8:J8)</f>
        <v>347672</v>
      </c>
      <c r="L8" s="25">
        <v>54383</v>
      </c>
      <c r="M8" s="25">
        <v>53417</v>
      </c>
      <c r="N8" s="25">
        <v>56849</v>
      </c>
      <c r="O8" s="25">
        <v>59781</v>
      </c>
      <c r="P8" s="25">
        <v>60352</v>
      </c>
      <c r="Q8" s="25">
        <v>57618</v>
      </c>
      <c r="R8" s="25">
        <f>SUM(L8:Q8)</f>
        <v>342400</v>
      </c>
      <c r="S8" s="24">
        <v>55089</v>
      </c>
      <c r="T8" s="24">
        <v>53572</v>
      </c>
      <c r="U8" s="24">
        <v>57418</v>
      </c>
    </row>
    <row r="9" spans="1:21" x14ac:dyDescent="0.25">
      <c r="A9" t="s">
        <v>532</v>
      </c>
      <c r="B9" t="s">
        <v>533</v>
      </c>
      <c r="C9" t="s">
        <v>533</v>
      </c>
      <c r="D9" t="s">
        <v>533</v>
      </c>
      <c r="E9" t="s">
        <v>533</v>
      </c>
      <c r="F9" t="s">
        <v>533</v>
      </c>
      <c r="G9" t="s">
        <v>533</v>
      </c>
      <c r="H9" t="s">
        <v>533</v>
      </c>
      <c r="I9" t="s">
        <v>533</v>
      </c>
      <c r="J9" t="s">
        <v>533</v>
      </c>
      <c r="L9" t="s">
        <v>533</v>
      </c>
      <c r="M9" t="s">
        <v>533</v>
      </c>
      <c r="N9" t="s">
        <v>533</v>
      </c>
      <c r="O9" t="s">
        <v>534</v>
      </c>
      <c r="P9" t="s">
        <v>534</v>
      </c>
      <c r="Q9" t="s">
        <v>534</v>
      </c>
      <c r="S9" t="s">
        <v>534</v>
      </c>
      <c r="T9" t="s">
        <v>534</v>
      </c>
      <c r="U9" t="s">
        <v>534</v>
      </c>
    </row>
  </sheetData>
  <mergeCells count="3">
    <mergeCell ref="O6:U6"/>
    <mergeCell ref="H6:N6"/>
    <mergeCell ref="B6:G6"/>
  </mergeCells>
  <pageMargins left="0.7" right="0.7" top="0.75" bottom="0.75" header="0.3" footer="0.3"/>
  <pageSetup orientation="portrait" r:id="rId1"/>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8FAC0-A7FC-4B53-99A3-A6A96D1F1453}">
  <dimension ref="A4:I208"/>
  <sheetViews>
    <sheetView workbookViewId="0">
      <selection activeCell="I198" sqref="I198"/>
    </sheetView>
  </sheetViews>
  <sheetFormatPr defaultRowHeight="15" x14ac:dyDescent="0.25"/>
  <cols>
    <col min="1" max="4" width="22.7109375" customWidth="1"/>
    <col min="5" max="5" width="30.7109375" customWidth="1"/>
    <col min="6" max="6" width="24.28515625" customWidth="1"/>
  </cols>
  <sheetData>
    <row r="4" spans="1:9" x14ac:dyDescent="0.25">
      <c r="A4" t="s">
        <v>535</v>
      </c>
      <c r="B4" t="s">
        <v>536</v>
      </c>
      <c r="C4" t="s">
        <v>537</v>
      </c>
      <c r="D4" t="s">
        <v>538</v>
      </c>
      <c r="E4" t="s">
        <v>539</v>
      </c>
      <c r="F4" t="s">
        <v>540</v>
      </c>
      <c r="G4" t="s">
        <v>536</v>
      </c>
      <c r="H4" t="s">
        <v>537</v>
      </c>
      <c r="I4" t="s">
        <v>538</v>
      </c>
    </row>
    <row r="5" spans="1:9" x14ac:dyDescent="0.25">
      <c r="A5" t="s">
        <v>514</v>
      </c>
      <c r="B5" s="2" t="str">
        <f t="shared" ref="B5:B68" si="0">LEFT(A5, 3)</f>
        <v>590</v>
      </c>
      <c r="C5" s="2" t="str">
        <f t="shared" ref="C5:C68" si="1">MID(A5, 5, 3)</f>
        <v>536</v>
      </c>
      <c r="D5" s="2" t="str">
        <f t="shared" ref="D5:D68" si="2">RIGHT(A5, 7)</f>
        <v>LSR.000</v>
      </c>
      <c r="E5" t="s">
        <v>515</v>
      </c>
      <c r="G5" s="2" t="str">
        <f t="shared" ref="G5:G15" si="3">LEFT(F5, 3)</f>
        <v/>
      </c>
      <c r="H5" s="2" t="str">
        <f t="shared" ref="H5:H14" si="4">MID(F5, 5, 3)</f>
        <v/>
      </c>
      <c r="I5" s="2" t="str">
        <f t="shared" ref="I5:I14" si="5">RIGHT(F5, 7)</f>
        <v/>
      </c>
    </row>
    <row r="6" spans="1:9" x14ac:dyDescent="0.25">
      <c r="A6" t="s">
        <v>516</v>
      </c>
      <c r="B6" s="2" t="str">
        <f t="shared" si="0"/>
        <v>590</v>
      </c>
      <c r="C6" s="2" t="str">
        <f t="shared" si="1"/>
        <v>536</v>
      </c>
      <c r="D6" s="2" t="str">
        <f t="shared" si="2"/>
        <v>OLL.000</v>
      </c>
      <c r="E6" t="s">
        <v>517</v>
      </c>
      <c r="G6" s="2" t="str">
        <f t="shared" si="3"/>
        <v/>
      </c>
      <c r="H6" s="2" t="str">
        <f t="shared" si="4"/>
        <v/>
      </c>
      <c r="I6" s="2" t="str">
        <f t="shared" si="5"/>
        <v/>
      </c>
    </row>
    <row r="7" spans="1:9" x14ac:dyDescent="0.25">
      <c r="B7" s="2" t="str">
        <f t="shared" si="0"/>
        <v/>
      </c>
      <c r="C7" s="2" t="str">
        <f t="shared" si="1"/>
        <v/>
      </c>
      <c r="D7" s="2" t="str">
        <f t="shared" si="2"/>
        <v/>
      </c>
      <c r="E7" s="21" t="s">
        <v>518</v>
      </c>
      <c r="G7" s="2" t="str">
        <f t="shared" si="3"/>
        <v/>
      </c>
      <c r="H7" s="2" t="str">
        <f t="shared" si="4"/>
        <v/>
      </c>
      <c r="I7" s="2" t="str">
        <f t="shared" si="5"/>
        <v/>
      </c>
    </row>
    <row r="8" spans="1:9" x14ac:dyDescent="0.25">
      <c r="B8" s="2" t="str">
        <f t="shared" si="0"/>
        <v/>
      </c>
      <c r="C8" s="2" t="str">
        <f t="shared" si="1"/>
        <v/>
      </c>
      <c r="D8" s="2" t="str">
        <f t="shared" si="2"/>
        <v/>
      </c>
      <c r="E8" s="21" t="s">
        <v>541</v>
      </c>
      <c r="G8" s="2" t="str">
        <f t="shared" si="3"/>
        <v/>
      </c>
      <c r="H8" s="2" t="str">
        <f t="shared" si="4"/>
        <v/>
      </c>
      <c r="I8" s="2" t="str">
        <f t="shared" si="5"/>
        <v/>
      </c>
    </row>
    <row r="9" spans="1:9" x14ac:dyDescent="0.25">
      <c r="B9" s="2" t="str">
        <f t="shared" si="0"/>
        <v/>
      </c>
      <c r="C9" s="2" t="str">
        <f t="shared" si="1"/>
        <v/>
      </c>
      <c r="D9" s="2" t="str">
        <f t="shared" si="2"/>
        <v/>
      </c>
      <c r="E9" t="s">
        <v>465</v>
      </c>
      <c r="G9" s="2" t="str">
        <f t="shared" si="3"/>
        <v/>
      </c>
      <c r="H9" s="2" t="str">
        <f t="shared" si="4"/>
        <v/>
      </c>
      <c r="I9" s="2" t="str">
        <f t="shared" si="5"/>
        <v/>
      </c>
    </row>
    <row r="10" spans="1:9" x14ac:dyDescent="0.25">
      <c r="B10" s="2" t="str">
        <f t="shared" si="0"/>
        <v/>
      </c>
      <c r="C10" s="2" t="str">
        <f t="shared" si="1"/>
        <v/>
      </c>
      <c r="D10" s="2" t="str">
        <f t="shared" si="2"/>
        <v/>
      </c>
      <c r="E10" s="21" t="s">
        <v>518</v>
      </c>
      <c r="G10" s="2" t="str">
        <f t="shared" si="3"/>
        <v/>
      </c>
      <c r="H10" s="2" t="str">
        <f t="shared" si="4"/>
        <v/>
      </c>
      <c r="I10" s="2" t="str">
        <f t="shared" si="5"/>
        <v/>
      </c>
    </row>
    <row r="11" spans="1:9" x14ac:dyDescent="0.25">
      <c r="B11" s="2" t="str">
        <f t="shared" si="0"/>
        <v/>
      </c>
      <c r="C11" s="2" t="str">
        <f t="shared" si="1"/>
        <v/>
      </c>
      <c r="D11" s="2" t="str">
        <f t="shared" si="2"/>
        <v/>
      </c>
      <c r="E11" s="21" t="s">
        <v>519</v>
      </c>
      <c r="G11" s="2" t="str">
        <f t="shared" si="3"/>
        <v/>
      </c>
      <c r="H11" s="2" t="str">
        <f t="shared" si="4"/>
        <v/>
      </c>
      <c r="I11" s="2" t="str">
        <f t="shared" si="5"/>
        <v/>
      </c>
    </row>
    <row r="12" spans="1:9" x14ac:dyDescent="0.25">
      <c r="A12" s="2" t="s">
        <v>358</v>
      </c>
      <c r="B12" s="2" t="str">
        <f t="shared" si="0"/>
        <v>101</v>
      </c>
      <c r="C12" s="2" t="str">
        <f t="shared" si="1"/>
        <v>000</v>
      </c>
      <c r="D12" s="2" t="str">
        <f t="shared" si="2"/>
        <v>668.000</v>
      </c>
      <c r="E12" s="2" t="s">
        <v>359</v>
      </c>
      <c r="F12" t="s">
        <v>361</v>
      </c>
      <c r="G12" s="2" t="str">
        <f t="shared" si="3"/>
        <v>?</v>
      </c>
      <c r="H12" s="2" t="str">
        <f t="shared" si="4"/>
        <v/>
      </c>
      <c r="I12" s="2" t="str">
        <f t="shared" si="5"/>
        <v>?</v>
      </c>
    </row>
    <row r="13" spans="1:9" ht="26.25" x14ac:dyDescent="0.25">
      <c r="A13" s="2" t="s">
        <v>431</v>
      </c>
      <c r="B13" s="2" t="str">
        <f t="shared" si="0"/>
        <v>590</v>
      </c>
      <c r="C13" s="2" t="str">
        <f t="shared" si="1"/>
        <v>000</v>
      </c>
      <c r="D13" s="2" t="str">
        <f t="shared" si="2"/>
        <v>695.000</v>
      </c>
      <c r="E13" s="2" t="s">
        <v>432</v>
      </c>
      <c r="F13" t="s">
        <v>369</v>
      </c>
      <c r="G13" s="2" t="str">
        <f t="shared" si="3"/>
        <v>??</v>
      </c>
      <c r="H13" s="2" t="str">
        <f t="shared" si="4"/>
        <v/>
      </c>
      <c r="I13" s="2" t="str">
        <f t="shared" si="5"/>
        <v>??</v>
      </c>
    </row>
    <row r="14" spans="1:9" x14ac:dyDescent="0.25">
      <c r="A14" s="2" t="s">
        <v>415</v>
      </c>
      <c r="B14" s="2" t="str">
        <f t="shared" si="0"/>
        <v>590</v>
      </c>
      <c r="C14" s="2" t="str">
        <f t="shared" si="1"/>
        <v>000</v>
      </c>
      <c r="D14" s="2" t="str">
        <f t="shared" si="2"/>
        <v>601.000</v>
      </c>
      <c r="E14" s="2" t="s">
        <v>416</v>
      </c>
      <c r="F14" t="s">
        <v>383</v>
      </c>
      <c r="G14" s="2" t="str">
        <f t="shared" si="3"/>
        <v>???</v>
      </c>
      <c r="H14" s="2" t="str">
        <f t="shared" si="4"/>
        <v/>
      </c>
      <c r="I14" s="2" t="str">
        <f t="shared" si="5"/>
        <v>???</v>
      </c>
    </row>
    <row r="15" spans="1:9" x14ac:dyDescent="0.25">
      <c r="A15" s="2" t="s">
        <v>346</v>
      </c>
      <c r="B15" s="2" t="str">
        <f t="shared" si="0"/>
        <v>101</v>
      </c>
      <c r="C15" s="2" t="str">
        <f t="shared" si="1"/>
        <v>000</v>
      </c>
      <c r="D15" s="2" t="str">
        <f t="shared" si="2"/>
        <v>501.000</v>
      </c>
      <c r="E15" s="2" t="s">
        <v>347</v>
      </c>
      <c r="F15" t="s">
        <v>348</v>
      </c>
      <c r="G15" s="2" t="str">
        <f t="shared" si="3"/>
        <v>101</v>
      </c>
      <c r="H15" s="47" t="s">
        <v>542</v>
      </c>
      <c r="I15" s="47" t="s">
        <v>543</v>
      </c>
    </row>
    <row r="16" spans="1:9" x14ac:dyDescent="0.25">
      <c r="A16" s="2" t="s">
        <v>544</v>
      </c>
      <c r="B16" s="2" t="str">
        <f t="shared" si="0"/>
        <v>101</v>
      </c>
      <c r="C16" s="2" t="str">
        <f t="shared" si="1"/>
        <v>000</v>
      </c>
      <c r="D16" s="2" t="str">
        <f t="shared" si="2"/>
        <v>403.000</v>
      </c>
      <c r="E16" t="s">
        <v>19</v>
      </c>
      <c r="F16" t="s">
        <v>545</v>
      </c>
      <c r="G16" s="47" t="s">
        <v>546</v>
      </c>
      <c r="H16" s="47" t="s">
        <v>542</v>
      </c>
      <c r="I16" s="47" t="s">
        <v>547</v>
      </c>
    </row>
    <row r="17" spans="1:9" x14ac:dyDescent="0.25">
      <c r="A17" s="2" t="s">
        <v>26</v>
      </c>
      <c r="B17" s="2" t="str">
        <f t="shared" si="0"/>
        <v>101</v>
      </c>
      <c r="C17" s="2" t="str">
        <f t="shared" si="1"/>
        <v>000</v>
      </c>
      <c r="D17" s="2" t="str">
        <f t="shared" si="2"/>
        <v>410.000</v>
      </c>
      <c r="E17" s="2" t="s">
        <v>27</v>
      </c>
      <c r="G17" s="2" t="s">
        <v>546</v>
      </c>
      <c r="H17" s="2" t="s">
        <v>542</v>
      </c>
      <c r="I17" s="2" t="s">
        <v>548</v>
      </c>
    </row>
    <row r="18" spans="1:9" x14ac:dyDescent="0.25">
      <c r="A18" s="2" t="s">
        <v>549</v>
      </c>
      <c r="B18" s="2" t="str">
        <f t="shared" si="0"/>
        <v>101</v>
      </c>
      <c r="C18" s="2" t="str">
        <f t="shared" si="1"/>
        <v>000</v>
      </c>
      <c r="D18" s="2" t="str">
        <f t="shared" si="2"/>
        <v>426.000</v>
      </c>
      <c r="E18" s="2" t="s">
        <v>29</v>
      </c>
      <c r="F18" t="s">
        <v>343</v>
      </c>
      <c r="G18" s="2" t="str">
        <f>LEFT(F18, 3)</f>
        <v>101</v>
      </c>
      <c r="H18" s="2" t="str">
        <f>MID(F18, 5, 3)</f>
        <v>000</v>
      </c>
      <c r="I18" s="2" t="str">
        <f>RIGHT(F18, 7)</f>
        <v>434-000</v>
      </c>
    </row>
    <row r="19" spans="1:9" x14ac:dyDescent="0.25">
      <c r="A19" s="2" t="s">
        <v>342</v>
      </c>
      <c r="B19" s="2" t="str">
        <f t="shared" si="0"/>
        <v>101</v>
      </c>
      <c r="C19" s="2" t="str">
        <f t="shared" si="1"/>
        <v>000</v>
      </c>
      <c r="D19" s="2" t="str">
        <f t="shared" si="2"/>
        <v xml:space="preserve">27.000 </v>
      </c>
      <c r="E19" s="2" t="s">
        <v>29</v>
      </c>
      <c r="F19" t="s">
        <v>343</v>
      </c>
      <c r="G19" s="2" t="str">
        <f>LEFT(F19, 3)</f>
        <v>101</v>
      </c>
      <c r="H19" s="2" t="str">
        <f>MID(F19, 5, 3)</f>
        <v>000</v>
      </c>
      <c r="I19" s="2" t="str">
        <f>RIGHT(F19, 7)</f>
        <v>434-000</v>
      </c>
    </row>
    <row r="20" spans="1:9" x14ac:dyDescent="0.25">
      <c r="A20" s="2" t="s">
        <v>344</v>
      </c>
      <c r="B20" s="2" t="str">
        <f t="shared" si="0"/>
        <v>101</v>
      </c>
      <c r="C20" s="2" t="str">
        <f t="shared" si="1"/>
        <v>000</v>
      </c>
      <c r="D20" s="2" t="str">
        <f t="shared" si="2"/>
        <v xml:space="preserve">28.000 </v>
      </c>
      <c r="E20" s="2" t="s">
        <v>345</v>
      </c>
      <c r="F20" t="s">
        <v>343</v>
      </c>
      <c r="G20" s="2" t="str">
        <f>LEFT(F20, 3)</f>
        <v>101</v>
      </c>
      <c r="H20" s="2" t="str">
        <f>MID(F20, 5, 3)</f>
        <v>000</v>
      </c>
      <c r="I20" s="2" t="str">
        <f>RIGHT(F20, 7)</f>
        <v>434-000</v>
      </c>
    </row>
    <row r="21" spans="1:9" x14ac:dyDescent="0.25">
      <c r="A21" s="2" t="s">
        <v>30</v>
      </c>
      <c r="B21" s="2" t="str">
        <f t="shared" si="0"/>
        <v>101</v>
      </c>
      <c r="C21" s="2" t="str">
        <f t="shared" si="1"/>
        <v>000</v>
      </c>
      <c r="D21" s="2" t="str">
        <f t="shared" si="2"/>
        <v>440.000</v>
      </c>
      <c r="E21" s="2" t="s">
        <v>31</v>
      </c>
      <c r="G21" s="2" t="s">
        <v>546</v>
      </c>
      <c r="H21" s="2" t="s">
        <v>542</v>
      </c>
      <c r="I21" s="2" t="s">
        <v>550</v>
      </c>
    </row>
    <row r="22" spans="1:9" x14ac:dyDescent="0.25">
      <c r="A22" s="2" t="s">
        <v>551</v>
      </c>
      <c r="B22" s="2" t="str">
        <f t="shared" si="0"/>
        <v>101</v>
      </c>
      <c r="C22" s="2" t="str">
        <f t="shared" si="1"/>
        <v>000</v>
      </c>
      <c r="D22" s="2" t="str">
        <f t="shared" si="2"/>
        <v>446.000</v>
      </c>
      <c r="E22" s="2" t="s">
        <v>34</v>
      </c>
      <c r="F22" t="s">
        <v>33</v>
      </c>
      <c r="G22" s="2" t="str">
        <f>LEFT(F22, 3)</f>
        <v>101</v>
      </c>
      <c r="H22" s="2" t="str">
        <f>MID(F22, 5, 3)</f>
        <v>000</v>
      </c>
      <c r="I22" s="2" t="str">
        <f>RIGHT(F22, 7)</f>
        <v>445.000</v>
      </c>
    </row>
    <row r="23" spans="1:9" ht="26.25" x14ac:dyDescent="0.25">
      <c r="A23" s="2" t="s">
        <v>552</v>
      </c>
      <c r="B23" s="2" t="str">
        <f t="shared" si="0"/>
        <v>101</v>
      </c>
      <c r="C23" s="2" t="str">
        <f t="shared" si="1"/>
        <v>000</v>
      </c>
      <c r="D23" s="2" t="str">
        <f t="shared" si="2"/>
        <v>404.000</v>
      </c>
      <c r="E23" s="2" t="s">
        <v>22</v>
      </c>
      <c r="F23" t="s">
        <v>553</v>
      </c>
      <c r="G23" s="2" t="str">
        <f>LEFT(F23, 3)</f>
        <v>101</v>
      </c>
      <c r="H23" s="2" t="str">
        <f>MID(F23, 5, 3)</f>
        <v>000</v>
      </c>
      <c r="I23" s="47" t="s">
        <v>554</v>
      </c>
    </row>
    <row r="24" spans="1:9" x14ac:dyDescent="0.25">
      <c r="A24" s="2" t="s">
        <v>555</v>
      </c>
      <c r="B24" s="2" t="str">
        <f t="shared" si="0"/>
        <v>101</v>
      </c>
      <c r="C24" s="2" t="str">
        <f t="shared" si="1"/>
        <v>000</v>
      </c>
      <c r="D24" s="2" t="str">
        <f t="shared" si="2"/>
        <v>405.000</v>
      </c>
      <c r="E24" s="2" t="s">
        <v>24</v>
      </c>
      <c r="F24" t="s">
        <v>556</v>
      </c>
      <c r="G24" s="2" t="str">
        <f>LEFT(F24, 3)</f>
        <v>101</v>
      </c>
      <c r="H24" s="2" t="str">
        <f>MID(F24, 5, 3)</f>
        <v>000</v>
      </c>
      <c r="I24" s="47" t="s">
        <v>557</v>
      </c>
    </row>
    <row r="25" spans="1:9" x14ac:dyDescent="0.25">
      <c r="A25" s="2" t="s">
        <v>558</v>
      </c>
      <c r="B25" s="2" t="str">
        <f t="shared" si="0"/>
        <v>101</v>
      </c>
      <c r="C25" s="2" t="str">
        <f t="shared" si="1"/>
        <v>000</v>
      </c>
      <c r="D25" s="2" t="str">
        <f t="shared" si="2"/>
        <v>620.000</v>
      </c>
      <c r="E25" s="2" t="s">
        <v>41</v>
      </c>
      <c r="F25" t="s">
        <v>40</v>
      </c>
      <c r="G25" s="2" t="str">
        <f>LEFT(F25, 3)</f>
        <v>101</v>
      </c>
      <c r="H25" s="2" t="str">
        <f>MID(F25, 5, 3)</f>
        <v>000</v>
      </c>
      <c r="I25" s="2" t="str">
        <f>RIGHT(F25, 7)</f>
        <v>477.000</v>
      </c>
    </row>
    <row r="26" spans="1:9" x14ac:dyDescent="0.25">
      <c r="A26" s="2" t="s">
        <v>412</v>
      </c>
      <c r="B26" s="2" t="str">
        <f t="shared" si="0"/>
        <v>590</v>
      </c>
      <c r="C26" s="2" t="str">
        <f t="shared" si="1"/>
        <v>000</v>
      </c>
      <c r="D26" s="2" t="str">
        <f t="shared" si="2"/>
        <v>478.000</v>
      </c>
      <c r="E26" s="2" t="s">
        <v>413</v>
      </c>
      <c r="F26" t="s">
        <v>451</v>
      </c>
      <c r="G26" s="2" t="s">
        <v>559</v>
      </c>
      <c r="H26" s="2" t="s">
        <v>542</v>
      </c>
      <c r="I26" s="2" t="s">
        <v>560</v>
      </c>
    </row>
    <row r="27" spans="1:9" x14ac:dyDescent="0.25">
      <c r="A27" s="2" t="s">
        <v>409</v>
      </c>
      <c r="B27" s="2" t="str">
        <f t="shared" si="0"/>
        <v>590</v>
      </c>
      <c r="C27" s="2" t="str">
        <f t="shared" si="1"/>
        <v>000</v>
      </c>
      <c r="D27" s="2" t="str">
        <f t="shared" si="2"/>
        <v>477.000</v>
      </c>
      <c r="E27" s="2" t="s">
        <v>410</v>
      </c>
      <c r="F27" t="s">
        <v>561</v>
      </c>
      <c r="G27" s="2" t="str">
        <f t="shared" ref="G27:G32" si="6">LEFT(F27, 3)</f>
        <v>590</v>
      </c>
      <c r="H27" s="2" t="str">
        <f t="shared" ref="H27:H32" si="7">MID(F27, 5, 3)</f>
        <v>000</v>
      </c>
      <c r="I27" s="2" t="str">
        <f t="shared" ref="I27:I32" si="8">RIGHT(F27, 7)</f>
        <v>479.000</v>
      </c>
    </row>
    <row r="28" spans="1:9" ht="26.25" x14ac:dyDescent="0.25">
      <c r="A28" s="2" t="s">
        <v>562</v>
      </c>
      <c r="B28" s="2" t="str">
        <f t="shared" si="0"/>
        <v>101</v>
      </c>
      <c r="C28" s="2" t="str">
        <f t="shared" si="1"/>
        <v>000</v>
      </c>
      <c r="D28" s="2" t="str">
        <f t="shared" si="2"/>
        <v>503.000</v>
      </c>
      <c r="E28" s="2" t="s">
        <v>74</v>
      </c>
      <c r="F28" t="s">
        <v>73</v>
      </c>
      <c r="G28" s="2" t="str">
        <f t="shared" si="6"/>
        <v>101</v>
      </c>
      <c r="H28" s="2" t="str">
        <f t="shared" si="7"/>
        <v>000</v>
      </c>
      <c r="I28" s="2" t="str">
        <f t="shared" si="8"/>
        <v>528.000</v>
      </c>
    </row>
    <row r="29" spans="1:9" x14ac:dyDescent="0.25">
      <c r="A29" s="2" t="s">
        <v>563</v>
      </c>
      <c r="B29" s="2" t="str">
        <f t="shared" si="0"/>
        <v>101</v>
      </c>
      <c r="C29" s="2" t="str">
        <f t="shared" si="1"/>
        <v>000</v>
      </c>
      <c r="D29" s="2" t="str">
        <f t="shared" si="2"/>
        <v>631.000</v>
      </c>
      <c r="E29" s="2" t="s">
        <v>44</v>
      </c>
      <c r="F29" t="s">
        <v>43</v>
      </c>
      <c r="G29" s="2" t="str">
        <f t="shared" si="6"/>
        <v>101</v>
      </c>
      <c r="H29" s="2" t="str">
        <f t="shared" si="7"/>
        <v>000</v>
      </c>
      <c r="I29" s="2" t="str">
        <f t="shared" si="8"/>
        <v>548.000</v>
      </c>
    </row>
    <row r="30" spans="1:9" ht="26.25" x14ac:dyDescent="0.25">
      <c r="A30" s="2" t="s">
        <v>564</v>
      </c>
      <c r="B30" s="2" t="str">
        <f t="shared" si="0"/>
        <v>101</v>
      </c>
      <c r="C30" s="2" t="str">
        <f t="shared" si="1"/>
        <v>000</v>
      </c>
      <c r="D30" s="2" t="str">
        <f t="shared" si="2"/>
        <v>441.000</v>
      </c>
      <c r="E30" s="2" t="s">
        <v>36</v>
      </c>
      <c r="F30" t="s">
        <v>565</v>
      </c>
      <c r="G30" s="2" t="str">
        <f t="shared" si="6"/>
        <v>101</v>
      </c>
      <c r="H30" s="2" t="str">
        <f t="shared" si="7"/>
        <v>000</v>
      </c>
      <c r="I30" s="2" t="str">
        <f t="shared" si="8"/>
        <v>573-000</v>
      </c>
    </row>
    <row r="31" spans="1:9" x14ac:dyDescent="0.25">
      <c r="A31" s="2" t="s">
        <v>566</v>
      </c>
      <c r="B31" s="2" t="str">
        <f t="shared" si="0"/>
        <v>101</v>
      </c>
      <c r="C31" s="2" t="str">
        <f t="shared" si="1"/>
        <v>000</v>
      </c>
      <c r="D31" s="2" t="str">
        <f t="shared" si="2"/>
        <v>576-000</v>
      </c>
      <c r="E31" s="2" t="s">
        <v>567</v>
      </c>
      <c r="F31" t="s">
        <v>357</v>
      </c>
      <c r="G31" s="2" t="str">
        <f t="shared" si="6"/>
        <v>101</v>
      </c>
      <c r="H31" s="2" t="str">
        <f t="shared" si="7"/>
        <v>000</v>
      </c>
      <c r="I31" s="2" t="str">
        <f t="shared" si="8"/>
        <v>574.000</v>
      </c>
    </row>
    <row r="32" spans="1:9" x14ac:dyDescent="0.25">
      <c r="A32" s="2" t="s">
        <v>355</v>
      </c>
      <c r="B32" s="2" t="str">
        <f t="shared" si="0"/>
        <v>101</v>
      </c>
      <c r="C32" s="2" t="str">
        <f t="shared" si="1"/>
        <v>000</v>
      </c>
      <c r="D32" s="2" t="str">
        <f t="shared" si="2"/>
        <v>577-000</v>
      </c>
      <c r="E32" s="2" t="s">
        <v>356</v>
      </c>
      <c r="F32" t="s">
        <v>357</v>
      </c>
      <c r="G32" s="2" t="str">
        <f t="shared" si="6"/>
        <v>101</v>
      </c>
      <c r="H32" s="2" t="str">
        <f t="shared" si="7"/>
        <v>000</v>
      </c>
      <c r="I32" s="2" t="str">
        <f t="shared" si="8"/>
        <v>574.000</v>
      </c>
    </row>
    <row r="33" spans="1:9" x14ac:dyDescent="0.25">
      <c r="A33" s="2" t="s">
        <v>417</v>
      </c>
      <c r="B33" s="2" t="str">
        <f t="shared" si="0"/>
        <v>590</v>
      </c>
      <c r="C33" s="2" t="str">
        <f t="shared" si="1"/>
        <v>000</v>
      </c>
      <c r="D33" s="2" t="str">
        <f t="shared" si="2"/>
        <v>602.000</v>
      </c>
      <c r="E33" s="2" t="s">
        <v>418</v>
      </c>
      <c r="F33" t="s">
        <v>451</v>
      </c>
      <c r="G33" s="2" t="s">
        <v>559</v>
      </c>
      <c r="H33" s="2" t="s">
        <v>542</v>
      </c>
      <c r="I33" s="2" t="s">
        <v>568</v>
      </c>
    </row>
    <row r="34" spans="1:9" x14ac:dyDescent="0.25">
      <c r="A34" s="2" t="s">
        <v>419</v>
      </c>
      <c r="B34" s="2" t="str">
        <f t="shared" si="0"/>
        <v>590</v>
      </c>
      <c r="C34" s="2" t="str">
        <f t="shared" si="1"/>
        <v>000</v>
      </c>
      <c r="D34" s="2" t="str">
        <f t="shared" si="2"/>
        <v>603.000</v>
      </c>
      <c r="E34" s="2" t="s">
        <v>420</v>
      </c>
      <c r="F34" t="s">
        <v>451</v>
      </c>
      <c r="G34" s="2" t="s">
        <v>559</v>
      </c>
      <c r="H34" s="2" t="s">
        <v>542</v>
      </c>
      <c r="I34" s="2" t="s">
        <v>569</v>
      </c>
    </row>
    <row r="35" spans="1:9" x14ac:dyDescent="0.25">
      <c r="A35" s="2" t="s">
        <v>421</v>
      </c>
      <c r="B35" s="2" t="str">
        <f t="shared" si="0"/>
        <v>590</v>
      </c>
      <c r="C35" s="2" t="str">
        <f t="shared" si="1"/>
        <v>000</v>
      </c>
      <c r="D35" s="2" t="str">
        <f t="shared" si="2"/>
        <v>604.000</v>
      </c>
      <c r="E35" s="2" t="s">
        <v>422</v>
      </c>
      <c r="F35" t="s">
        <v>451</v>
      </c>
      <c r="G35" s="2" t="s">
        <v>559</v>
      </c>
      <c r="H35" s="2" t="s">
        <v>542</v>
      </c>
      <c r="I35" s="2" t="s">
        <v>570</v>
      </c>
    </row>
    <row r="36" spans="1:9" x14ac:dyDescent="0.25">
      <c r="A36" s="2" t="s">
        <v>425</v>
      </c>
      <c r="B36" s="2" t="str">
        <f t="shared" si="0"/>
        <v>590</v>
      </c>
      <c r="C36" s="2" t="str">
        <f t="shared" si="1"/>
        <v>000</v>
      </c>
      <c r="D36" s="2" t="str">
        <f t="shared" si="2"/>
        <v>656.000</v>
      </c>
      <c r="E36" s="2" t="s">
        <v>426</v>
      </c>
      <c r="F36" t="s">
        <v>571</v>
      </c>
      <c r="G36" s="2" t="str">
        <f>LEFT(F36, 3)</f>
        <v>607</v>
      </c>
      <c r="H36" s="2" t="str">
        <f>MID(F36, 5, 3)</f>
        <v/>
      </c>
      <c r="I36" s="2" t="str">
        <f>RIGHT(F36, 7)</f>
        <v>607?</v>
      </c>
    </row>
    <row r="37" spans="1:9" x14ac:dyDescent="0.25">
      <c r="A37" s="2" t="s">
        <v>423</v>
      </c>
      <c r="B37" s="2" t="str">
        <f t="shared" si="0"/>
        <v>590</v>
      </c>
      <c r="C37" s="2" t="str">
        <f t="shared" si="1"/>
        <v>000</v>
      </c>
      <c r="D37" s="2" t="str">
        <f t="shared" si="2"/>
        <v>627.000</v>
      </c>
      <c r="E37" s="2" t="s">
        <v>424</v>
      </c>
      <c r="G37" s="2" t="s">
        <v>559</v>
      </c>
      <c r="H37" s="2" t="s">
        <v>542</v>
      </c>
      <c r="I37" s="2" t="s">
        <v>572</v>
      </c>
    </row>
    <row r="38" spans="1:9" x14ac:dyDescent="0.25">
      <c r="A38" s="2" t="s">
        <v>573</v>
      </c>
      <c r="B38" s="2" t="str">
        <f t="shared" si="0"/>
        <v>101</v>
      </c>
      <c r="C38" s="2" t="str">
        <f t="shared" si="1"/>
        <v>000</v>
      </c>
      <c r="D38" s="2" t="str">
        <f t="shared" si="2"/>
        <v>673.000</v>
      </c>
      <c r="E38" s="2" t="s">
        <v>574</v>
      </c>
      <c r="F38" t="s">
        <v>78</v>
      </c>
      <c r="G38" s="2" t="str">
        <f>LEFT(F38, 3)</f>
        <v>101</v>
      </c>
      <c r="H38" s="2" t="str">
        <f>MID(F38, 5, 3)</f>
        <v>000</v>
      </c>
      <c r="I38" s="2" t="str">
        <f>RIGHT(F38, 7)</f>
        <v>665.000</v>
      </c>
    </row>
    <row r="39" spans="1:9" x14ac:dyDescent="0.25">
      <c r="A39" s="2" t="s">
        <v>427</v>
      </c>
      <c r="B39" s="2" t="str">
        <f t="shared" si="0"/>
        <v>590</v>
      </c>
      <c r="C39" s="2" t="str">
        <f t="shared" si="1"/>
        <v>000</v>
      </c>
      <c r="D39" s="2" t="str">
        <f t="shared" si="2"/>
        <v>664.000</v>
      </c>
      <c r="E39" s="2" t="s">
        <v>428</v>
      </c>
      <c r="F39" t="s">
        <v>575</v>
      </c>
      <c r="G39" s="2" t="str">
        <f>LEFT(F39, 3)</f>
        <v>590</v>
      </c>
      <c r="H39" s="2" t="str">
        <f>MID(F39, 5, 3)</f>
        <v>000</v>
      </c>
      <c r="I39" s="2" t="str">
        <f>RIGHT(F39, 7)</f>
        <v>665.000</v>
      </c>
    </row>
    <row r="40" spans="1:9" x14ac:dyDescent="0.25">
      <c r="A40" s="2" t="s">
        <v>62</v>
      </c>
      <c r="B40" s="2" t="str">
        <f t="shared" si="0"/>
        <v>101</v>
      </c>
      <c r="C40" s="2" t="str">
        <f t="shared" si="1"/>
        <v>000</v>
      </c>
      <c r="D40" s="2" t="str">
        <f t="shared" si="2"/>
        <v>674.000</v>
      </c>
      <c r="E40" s="2" t="s">
        <v>576</v>
      </c>
      <c r="G40" s="2" t="s">
        <v>546</v>
      </c>
      <c r="H40" s="2" t="s">
        <v>542</v>
      </c>
      <c r="I40" s="2" t="s">
        <v>577</v>
      </c>
    </row>
    <row r="41" spans="1:9" x14ac:dyDescent="0.25">
      <c r="A41" s="2" t="s">
        <v>81</v>
      </c>
      <c r="B41" s="2" t="str">
        <f t="shared" si="0"/>
        <v>101</v>
      </c>
      <c r="C41" s="2" t="str">
        <f t="shared" si="1"/>
        <v>000</v>
      </c>
      <c r="D41" s="2" t="str">
        <f t="shared" si="2"/>
        <v>694.000</v>
      </c>
      <c r="E41" s="2" t="s">
        <v>82</v>
      </c>
      <c r="F41" t="s">
        <v>578</v>
      </c>
      <c r="G41" s="2" t="str">
        <f t="shared" ref="G41:G49" si="9">LEFT(F41, 3)</f>
        <v>101</v>
      </c>
      <c r="H41" s="2" t="str">
        <f t="shared" ref="H41:H49" si="10">MID(F41, 5, 3)</f>
        <v>000</v>
      </c>
      <c r="I41" s="2" t="str">
        <f t="shared" ref="I41:I49" si="11">RIGHT(F41, 7)</f>
        <v>675.000</v>
      </c>
    </row>
    <row r="42" spans="1:9" x14ac:dyDescent="0.25">
      <c r="A42" s="2" t="s">
        <v>429</v>
      </c>
      <c r="B42" s="2" t="str">
        <f t="shared" si="0"/>
        <v>590</v>
      </c>
      <c r="C42" s="2" t="str">
        <f t="shared" si="1"/>
        <v>000</v>
      </c>
      <c r="D42" s="2" t="str">
        <f t="shared" si="2"/>
        <v>688.000</v>
      </c>
      <c r="E42" s="2" t="s">
        <v>430</v>
      </c>
      <c r="F42" t="s">
        <v>579</v>
      </c>
      <c r="G42" s="2" t="str">
        <f t="shared" si="9"/>
        <v>590</v>
      </c>
      <c r="H42" s="2" t="str">
        <f t="shared" si="10"/>
        <v>000</v>
      </c>
      <c r="I42" s="2" t="str">
        <f t="shared" si="11"/>
        <v>675.000</v>
      </c>
    </row>
    <row r="43" spans="1:9" x14ac:dyDescent="0.25">
      <c r="A43" s="2" t="s">
        <v>349</v>
      </c>
      <c r="B43" s="2" t="str">
        <f t="shared" si="0"/>
        <v>101</v>
      </c>
      <c r="C43" s="2" t="str">
        <f t="shared" si="1"/>
        <v>000</v>
      </c>
      <c r="D43" s="2" t="str">
        <f t="shared" si="2"/>
        <v>692.000</v>
      </c>
      <c r="E43" s="2" t="s">
        <v>350</v>
      </c>
      <c r="F43" t="s">
        <v>351</v>
      </c>
      <c r="G43" s="2" t="str">
        <f t="shared" si="9"/>
        <v>101</v>
      </c>
      <c r="H43" s="2" t="str">
        <f t="shared" si="10"/>
        <v>000</v>
      </c>
      <c r="I43" s="2" t="str">
        <f t="shared" si="11"/>
        <v>676.000</v>
      </c>
    </row>
    <row r="44" spans="1:9" ht="26.25" x14ac:dyDescent="0.25">
      <c r="A44" s="2" t="s">
        <v>580</v>
      </c>
      <c r="B44" s="2" t="str">
        <f t="shared" si="0"/>
        <v>101</v>
      </c>
      <c r="C44" s="2" t="str">
        <f t="shared" si="1"/>
        <v>000</v>
      </c>
      <c r="D44" s="2" t="str">
        <f t="shared" si="2"/>
        <v>575.000</v>
      </c>
      <c r="E44" s="2" t="s">
        <v>38</v>
      </c>
      <c r="F44" t="s">
        <v>581</v>
      </c>
      <c r="G44" s="2" t="str">
        <f t="shared" si="9"/>
        <v>101</v>
      </c>
      <c r="H44" s="2" t="str">
        <f t="shared" si="10"/>
        <v>000</v>
      </c>
      <c r="I44" s="2" t="str">
        <f t="shared" si="11"/>
        <v>676.001</v>
      </c>
    </row>
    <row r="45" spans="1:9" x14ac:dyDescent="0.25">
      <c r="A45" s="2" t="s">
        <v>582</v>
      </c>
      <c r="B45" s="2" t="str">
        <f t="shared" si="0"/>
        <v>101</v>
      </c>
      <c r="C45" s="2" t="str">
        <f t="shared" si="1"/>
        <v>000</v>
      </c>
      <c r="D45" s="2" t="str">
        <f t="shared" si="2"/>
        <v>665.000</v>
      </c>
      <c r="E45" s="2" t="s">
        <v>583</v>
      </c>
      <c r="F45" t="s">
        <v>584</v>
      </c>
      <c r="G45" s="2" t="str">
        <f t="shared" si="9"/>
        <v>101</v>
      </c>
      <c r="H45" s="2" t="str">
        <f t="shared" si="10"/>
        <v>000</v>
      </c>
      <c r="I45" s="2" t="str">
        <f t="shared" si="11"/>
        <v>677.000</v>
      </c>
    </row>
    <row r="46" spans="1:9" x14ac:dyDescent="0.25">
      <c r="A46" s="2" t="s">
        <v>585</v>
      </c>
      <c r="B46" s="2" t="str">
        <f t="shared" si="0"/>
        <v>101</v>
      </c>
      <c r="C46" s="2" t="str">
        <f t="shared" si="1"/>
        <v>000</v>
      </c>
      <c r="D46" s="2" t="str">
        <f t="shared" si="2"/>
        <v>666.000</v>
      </c>
      <c r="E46" s="2" t="s">
        <v>586</v>
      </c>
      <c r="F46" t="s">
        <v>587</v>
      </c>
      <c r="G46" s="2" t="str">
        <f t="shared" si="9"/>
        <v>101</v>
      </c>
      <c r="H46" s="2" t="str">
        <f t="shared" si="10"/>
        <v>000</v>
      </c>
      <c r="I46" s="2" t="str">
        <f t="shared" si="11"/>
        <v>677.001</v>
      </c>
    </row>
    <row r="47" spans="1:9" ht="26.25" x14ac:dyDescent="0.25">
      <c r="A47" s="2" t="s">
        <v>588</v>
      </c>
      <c r="B47" s="2" t="str">
        <f t="shared" si="0"/>
        <v>101</v>
      </c>
      <c r="C47" s="2" t="str">
        <f t="shared" si="1"/>
        <v>000</v>
      </c>
      <c r="D47" s="2" t="str">
        <f t="shared" si="2"/>
        <v>667.000</v>
      </c>
      <c r="E47" s="2" t="s">
        <v>589</v>
      </c>
      <c r="F47" t="s">
        <v>590</v>
      </c>
      <c r="G47" s="2" t="str">
        <f t="shared" si="9"/>
        <v>101</v>
      </c>
      <c r="H47" s="2" t="str">
        <f t="shared" si="10"/>
        <v>000</v>
      </c>
      <c r="I47" s="2" t="str">
        <f t="shared" si="11"/>
        <v>677.022</v>
      </c>
    </row>
    <row r="48" spans="1:9" x14ac:dyDescent="0.25">
      <c r="A48" s="2" t="s">
        <v>352</v>
      </c>
      <c r="B48" s="2" t="str">
        <f t="shared" si="0"/>
        <v>101</v>
      </c>
      <c r="C48" s="2" t="str">
        <f t="shared" si="1"/>
        <v>000</v>
      </c>
      <c r="D48" s="2" t="str">
        <f t="shared" si="2"/>
        <v>693-000</v>
      </c>
      <c r="E48" s="2" t="s">
        <v>353</v>
      </c>
      <c r="F48" t="s">
        <v>354</v>
      </c>
      <c r="G48" s="2" t="str">
        <f t="shared" si="9"/>
        <v>101</v>
      </c>
      <c r="H48" s="2" t="str">
        <f t="shared" si="10"/>
        <v>000</v>
      </c>
      <c r="I48" s="2" t="str">
        <f t="shared" si="11"/>
        <v>687.000</v>
      </c>
    </row>
    <row r="49" spans="1:9" x14ac:dyDescent="0.25">
      <c r="A49" t="s">
        <v>591</v>
      </c>
      <c r="B49" s="2" t="str">
        <f t="shared" si="0"/>
        <v>101</v>
      </c>
      <c r="C49" s="2" t="str">
        <f t="shared" si="1"/>
        <v>191</v>
      </c>
      <c r="D49" s="2" t="str">
        <f t="shared" si="2"/>
        <v>702.000</v>
      </c>
      <c r="E49" t="s">
        <v>138</v>
      </c>
      <c r="F49" t="s">
        <v>592</v>
      </c>
      <c r="G49" s="2" t="str">
        <f t="shared" si="9"/>
        <v>101</v>
      </c>
      <c r="H49" s="2" t="str">
        <f t="shared" si="10"/>
        <v>262</v>
      </c>
      <c r="I49" s="2" t="str">
        <f t="shared" si="11"/>
        <v>-702.00</v>
      </c>
    </row>
    <row r="50" spans="1:9" x14ac:dyDescent="0.25">
      <c r="A50" t="s">
        <v>86</v>
      </c>
      <c r="B50" s="2" t="str">
        <f t="shared" si="0"/>
        <v>101</v>
      </c>
      <c r="C50" s="2" t="str">
        <f t="shared" si="1"/>
        <v>101</v>
      </c>
      <c r="D50" s="2" t="str">
        <f t="shared" si="2"/>
        <v>702.000</v>
      </c>
      <c r="E50" t="s">
        <v>87</v>
      </c>
      <c r="G50" s="2" t="s">
        <v>546</v>
      </c>
      <c r="H50" s="2" t="s">
        <v>546</v>
      </c>
      <c r="I50" s="2" t="s">
        <v>593</v>
      </c>
    </row>
    <row r="51" spans="1:9" x14ac:dyDescent="0.25">
      <c r="A51" t="s">
        <v>130</v>
      </c>
      <c r="B51" s="2" t="str">
        <f t="shared" si="0"/>
        <v>101</v>
      </c>
      <c r="C51" s="2" t="str">
        <f t="shared" si="1"/>
        <v>171</v>
      </c>
      <c r="D51" s="2" t="str">
        <f t="shared" si="2"/>
        <v>702.000</v>
      </c>
      <c r="E51" t="s">
        <v>87</v>
      </c>
      <c r="G51" s="2" t="s">
        <v>546</v>
      </c>
      <c r="H51" s="2" t="s">
        <v>594</v>
      </c>
      <c r="I51" s="2" t="s">
        <v>593</v>
      </c>
    </row>
    <row r="52" spans="1:9" x14ac:dyDescent="0.25">
      <c r="A52" t="s">
        <v>168</v>
      </c>
      <c r="B52" s="2" t="str">
        <f t="shared" si="0"/>
        <v>101</v>
      </c>
      <c r="C52" s="2" t="str">
        <f t="shared" si="1"/>
        <v>215</v>
      </c>
      <c r="D52" s="2" t="str">
        <f t="shared" si="2"/>
        <v>702.000</v>
      </c>
      <c r="E52" t="s">
        <v>87</v>
      </c>
      <c r="G52" s="2" t="s">
        <v>546</v>
      </c>
      <c r="H52" s="2" t="s">
        <v>595</v>
      </c>
      <c r="I52" s="2" t="s">
        <v>593</v>
      </c>
    </row>
    <row r="53" spans="1:9" x14ac:dyDescent="0.25">
      <c r="A53" t="s">
        <v>179</v>
      </c>
      <c r="B53" s="2" t="str">
        <f t="shared" si="0"/>
        <v>101</v>
      </c>
      <c r="C53" s="2" t="str">
        <f t="shared" si="1"/>
        <v>247</v>
      </c>
      <c r="D53" s="2" t="str">
        <f t="shared" si="2"/>
        <v>702.000</v>
      </c>
      <c r="E53" t="s">
        <v>180</v>
      </c>
      <c r="G53" s="2" t="s">
        <v>546</v>
      </c>
      <c r="H53" s="2" t="s">
        <v>596</v>
      </c>
      <c r="I53" s="2" t="s">
        <v>593</v>
      </c>
    </row>
    <row r="54" spans="1:9" x14ac:dyDescent="0.25">
      <c r="A54" t="s">
        <v>189</v>
      </c>
      <c r="B54" s="2" t="str">
        <f t="shared" si="0"/>
        <v>101</v>
      </c>
      <c r="C54" s="2" t="str">
        <f t="shared" si="1"/>
        <v>253</v>
      </c>
      <c r="D54" s="2" t="str">
        <f t="shared" si="2"/>
        <v>702.000</v>
      </c>
      <c r="E54" t="s">
        <v>87</v>
      </c>
      <c r="G54" s="2" t="s">
        <v>546</v>
      </c>
      <c r="H54" s="2" t="s">
        <v>597</v>
      </c>
      <c r="I54" s="2" t="s">
        <v>593</v>
      </c>
    </row>
    <row r="55" spans="1:9" x14ac:dyDescent="0.25">
      <c r="A55" t="s">
        <v>598</v>
      </c>
      <c r="B55" s="2" t="str">
        <f t="shared" si="0"/>
        <v>101</v>
      </c>
      <c r="C55" s="2" t="str">
        <f t="shared" si="1"/>
        <v>209</v>
      </c>
      <c r="D55" s="2" t="str">
        <f t="shared" si="2"/>
        <v>702.000</v>
      </c>
      <c r="E55" t="s">
        <v>87</v>
      </c>
      <c r="F55" t="s">
        <v>157</v>
      </c>
      <c r="G55" s="2" t="str">
        <f>LEFT(F55, 3)</f>
        <v>101</v>
      </c>
      <c r="H55" s="2" t="str">
        <f>MID(F55, 5, 3)</f>
        <v>257</v>
      </c>
      <c r="I55" s="2" t="str">
        <f>RIGHT(F55, 7)</f>
        <v>702.000</v>
      </c>
    </row>
    <row r="56" spans="1:9" x14ac:dyDescent="0.25">
      <c r="A56" t="s">
        <v>204</v>
      </c>
      <c r="B56" s="2" t="str">
        <f t="shared" si="0"/>
        <v>101</v>
      </c>
      <c r="C56" s="2" t="str">
        <f t="shared" si="1"/>
        <v>265</v>
      </c>
      <c r="D56" s="2" t="str">
        <f t="shared" si="2"/>
        <v>702.000</v>
      </c>
      <c r="E56" t="s">
        <v>138</v>
      </c>
      <c r="G56" s="2" t="s">
        <v>546</v>
      </c>
      <c r="H56" s="2" t="s">
        <v>599</v>
      </c>
      <c r="I56" s="2" t="s">
        <v>593</v>
      </c>
    </row>
    <row r="57" spans="1:9" x14ac:dyDescent="0.25">
      <c r="A57" t="s">
        <v>393</v>
      </c>
      <c r="B57" s="2" t="str">
        <f t="shared" si="0"/>
        <v>101</v>
      </c>
      <c r="C57" s="2" t="str">
        <f t="shared" si="1"/>
        <v>325</v>
      </c>
      <c r="D57" s="2" t="str">
        <f t="shared" si="2"/>
        <v>702.000</v>
      </c>
      <c r="E57" t="s">
        <v>87</v>
      </c>
      <c r="F57" t="s">
        <v>600</v>
      </c>
      <c r="G57" s="2" t="str">
        <f>LEFT(F57, 3)</f>
        <v>101</v>
      </c>
      <c r="H57" s="2" t="str">
        <f>MID(F57, 5, 3)</f>
        <v>274</v>
      </c>
      <c r="I57" s="2" t="str">
        <f>RIGHT(F57, 7)</f>
        <v>702.000</v>
      </c>
    </row>
    <row r="58" spans="1:9" x14ac:dyDescent="0.25">
      <c r="A58" t="s">
        <v>271</v>
      </c>
      <c r="B58" s="2" t="str">
        <f t="shared" si="0"/>
        <v>101</v>
      </c>
      <c r="C58" s="2" t="str">
        <f t="shared" si="1"/>
        <v>350</v>
      </c>
      <c r="D58" s="2" t="str">
        <f t="shared" si="2"/>
        <v>702.000</v>
      </c>
      <c r="E58" t="s">
        <v>272</v>
      </c>
      <c r="G58" s="2" t="s">
        <v>546</v>
      </c>
      <c r="H58" s="2" t="s">
        <v>601</v>
      </c>
      <c r="I58" s="48" t="s">
        <v>383</v>
      </c>
    </row>
    <row r="59" spans="1:9" x14ac:dyDescent="0.25">
      <c r="A59" t="s">
        <v>271</v>
      </c>
      <c r="B59" s="2" t="str">
        <f t="shared" si="0"/>
        <v>101</v>
      </c>
      <c r="C59" s="2" t="str">
        <f t="shared" si="1"/>
        <v>350</v>
      </c>
      <c r="D59" s="2" t="str">
        <f t="shared" si="2"/>
        <v>702.000</v>
      </c>
      <c r="E59" t="s">
        <v>273</v>
      </c>
      <c r="G59" s="2" t="s">
        <v>546</v>
      </c>
      <c r="H59" s="2" t="s">
        <v>601</v>
      </c>
      <c r="I59" s="48" t="s">
        <v>383</v>
      </c>
    </row>
    <row r="60" spans="1:9" x14ac:dyDescent="0.25">
      <c r="A60" t="s">
        <v>271</v>
      </c>
      <c r="B60" s="2" t="str">
        <f t="shared" si="0"/>
        <v>101</v>
      </c>
      <c r="C60" s="2" t="str">
        <f t="shared" si="1"/>
        <v>350</v>
      </c>
      <c r="D60" s="2" t="str">
        <f t="shared" si="2"/>
        <v>702.000</v>
      </c>
      <c r="E60" t="s">
        <v>274</v>
      </c>
      <c r="G60" s="2" t="s">
        <v>546</v>
      </c>
      <c r="H60" s="2" t="s">
        <v>601</v>
      </c>
      <c r="I60" s="48" t="s">
        <v>383</v>
      </c>
    </row>
    <row r="61" spans="1:9" x14ac:dyDescent="0.25">
      <c r="A61" t="s">
        <v>602</v>
      </c>
      <c r="B61" s="2" t="str">
        <f t="shared" si="0"/>
        <v>101</v>
      </c>
      <c r="C61" s="2" t="str">
        <f t="shared" si="1"/>
        <v>276</v>
      </c>
      <c r="D61" s="2" t="str">
        <f t="shared" si="2"/>
        <v>702.000</v>
      </c>
      <c r="E61" t="s">
        <v>386</v>
      </c>
      <c r="F61" t="s">
        <v>603</v>
      </c>
      <c r="G61" s="2" t="str">
        <f>LEFT(F61, 3)</f>
        <v>101</v>
      </c>
      <c r="H61" s="2" t="str">
        <f>MID(F61, 5, 3)</f>
        <v>576</v>
      </c>
      <c r="I61" s="2" t="str">
        <f>RIGHT(F61, 7)</f>
        <v>702.000</v>
      </c>
    </row>
    <row r="62" spans="1:9" x14ac:dyDescent="0.25">
      <c r="A62" t="s">
        <v>604</v>
      </c>
      <c r="B62" s="2" t="str">
        <f t="shared" si="0"/>
        <v>101</v>
      </c>
      <c r="C62" s="2" t="str">
        <f t="shared" si="1"/>
        <v>400</v>
      </c>
      <c r="D62" s="2" t="str">
        <f t="shared" si="2"/>
        <v>702.000</v>
      </c>
      <c r="E62" t="s">
        <v>87</v>
      </c>
      <c r="F62" t="s">
        <v>605</v>
      </c>
      <c r="G62" s="2" t="str">
        <f>LEFT(F62, 3)</f>
        <v>101</v>
      </c>
      <c r="H62" s="2" t="str">
        <f>MID(F62, 5, 3)</f>
        <v>701</v>
      </c>
      <c r="I62" s="2" t="str">
        <f>RIGHT(F62, 7)</f>
        <v>702.000</v>
      </c>
    </row>
    <row r="63" spans="1:9" x14ac:dyDescent="0.25">
      <c r="A63" t="s">
        <v>310</v>
      </c>
      <c r="B63" s="2" t="str">
        <f t="shared" si="0"/>
        <v>101</v>
      </c>
      <c r="C63" s="2" t="str">
        <f t="shared" si="1"/>
        <v>751</v>
      </c>
      <c r="D63" s="2" t="str">
        <f t="shared" si="2"/>
        <v>702.000</v>
      </c>
      <c r="E63" t="s">
        <v>311</v>
      </c>
      <c r="G63" s="2" t="s">
        <v>546</v>
      </c>
      <c r="H63" s="2" t="s">
        <v>606</v>
      </c>
      <c r="I63" s="2" t="s">
        <v>593</v>
      </c>
    </row>
    <row r="64" spans="1:9" x14ac:dyDescent="0.25">
      <c r="A64" t="s">
        <v>433</v>
      </c>
      <c r="B64" s="2" t="str">
        <f t="shared" si="0"/>
        <v>590</v>
      </c>
      <c r="C64" s="2" t="str">
        <f t="shared" si="1"/>
        <v>536</v>
      </c>
      <c r="D64" s="2" t="str">
        <f t="shared" si="2"/>
        <v>702.171</v>
      </c>
      <c r="E64" t="s">
        <v>434</v>
      </c>
      <c r="G64" s="2" t="s">
        <v>559</v>
      </c>
      <c r="H64" s="2" t="s">
        <v>607</v>
      </c>
      <c r="I64" s="2" t="s">
        <v>608</v>
      </c>
    </row>
    <row r="65" spans="1:9" x14ac:dyDescent="0.25">
      <c r="A65" t="s">
        <v>435</v>
      </c>
      <c r="B65" s="2" t="str">
        <f t="shared" si="0"/>
        <v>590</v>
      </c>
      <c r="C65" s="2" t="str">
        <f t="shared" si="1"/>
        <v>536</v>
      </c>
      <c r="D65" s="2" t="str">
        <f t="shared" si="2"/>
        <v>702.215</v>
      </c>
      <c r="E65" t="s">
        <v>436</v>
      </c>
      <c r="G65" s="2" t="s">
        <v>559</v>
      </c>
      <c r="H65" s="2" t="s">
        <v>607</v>
      </c>
      <c r="I65" s="2" t="s">
        <v>609</v>
      </c>
    </row>
    <row r="66" spans="1:9" x14ac:dyDescent="0.25">
      <c r="A66" t="s">
        <v>437</v>
      </c>
      <c r="B66" s="2" t="str">
        <f t="shared" si="0"/>
        <v>590</v>
      </c>
      <c r="C66" s="2" t="str">
        <f t="shared" si="1"/>
        <v>536</v>
      </c>
      <c r="D66" s="2" t="str">
        <f t="shared" si="2"/>
        <v>702.265</v>
      </c>
      <c r="E66" t="s">
        <v>438</v>
      </c>
      <c r="G66" s="2" t="s">
        <v>559</v>
      </c>
      <c r="H66" s="2" t="s">
        <v>607</v>
      </c>
      <c r="I66" s="2" t="s">
        <v>610</v>
      </c>
    </row>
    <row r="67" spans="1:9" x14ac:dyDescent="0.25">
      <c r="A67" t="s">
        <v>611</v>
      </c>
      <c r="B67" s="2" t="str">
        <f t="shared" si="0"/>
        <v>101</v>
      </c>
      <c r="C67" s="2" t="str">
        <f t="shared" si="1"/>
        <v>191</v>
      </c>
      <c r="D67" s="2" t="str">
        <f t="shared" si="2"/>
        <v>703.000</v>
      </c>
      <c r="E67" t="s">
        <v>612</v>
      </c>
      <c r="F67" t="s">
        <v>613</v>
      </c>
      <c r="G67" s="2" t="str">
        <f>LEFT(F67, 3)</f>
        <v>101</v>
      </c>
      <c r="H67" s="2" t="str">
        <f>MID(F67, 5, 3)</f>
        <v>262</v>
      </c>
      <c r="I67" s="47" t="s">
        <v>614</v>
      </c>
    </row>
    <row r="68" spans="1:9" x14ac:dyDescent="0.25">
      <c r="A68" t="s">
        <v>88</v>
      </c>
      <c r="B68" s="2" t="str">
        <f t="shared" si="0"/>
        <v>101</v>
      </c>
      <c r="C68" s="2" t="str">
        <f t="shared" si="1"/>
        <v>101</v>
      </c>
      <c r="D68" s="2" t="str">
        <f t="shared" si="2"/>
        <v>703.000</v>
      </c>
      <c r="E68" t="s">
        <v>89</v>
      </c>
      <c r="G68" s="2" t="s">
        <v>546</v>
      </c>
      <c r="H68" s="2" t="s">
        <v>546</v>
      </c>
      <c r="I68" s="2" t="s">
        <v>615</v>
      </c>
    </row>
    <row r="69" spans="1:9" x14ac:dyDescent="0.25">
      <c r="A69" t="s">
        <v>181</v>
      </c>
      <c r="B69" s="2" t="str">
        <f t="shared" ref="B69:B132" si="12">LEFT(A69, 3)</f>
        <v>101</v>
      </c>
      <c r="C69" s="2" t="str">
        <f t="shared" ref="C69:C132" si="13">MID(A69, 5, 3)</f>
        <v>247</v>
      </c>
      <c r="D69" s="2" t="str">
        <f t="shared" ref="D69:D132" si="14">RIGHT(A69, 7)</f>
        <v>703.000</v>
      </c>
      <c r="E69" t="s">
        <v>182</v>
      </c>
      <c r="G69" s="2" t="s">
        <v>546</v>
      </c>
      <c r="H69" s="2" t="s">
        <v>596</v>
      </c>
      <c r="I69" s="2" t="s">
        <v>614</v>
      </c>
    </row>
    <row r="70" spans="1:9" x14ac:dyDescent="0.25">
      <c r="A70" t="s">
        <v>439</v>
      </c>
      <c r="B70" s="2" t="str">
        <f t="shared" si="12"/>
        <v>590</v>
      </c>
      <c r="C70" s="2" t="str">
        <f t="shared" si="13"/>
        <v>536</v>
      </c>
      <c r="D70" s="2" t="str">
        <f t="shared" si="14"/>
        <v>703.000</v>
      </c>
      <c r="E70" t="s">
        <v>440</v>
      </c>
      <c r="G70" s="2" t="s">
        <v>559</v>
      </c>
      <c r="H70" s="2" t="s">
        <v>607</v>
      </c>
      <c r="I70" s="2" t="s">
        <v>616</v>
      </c>
    </row>
    <row r="71" spans="1:9" x14ac:dyDescent="0.25">
      <c r="A71" t="s">
        <v>617</v>
      </c>
      <c r="B71" s="2" t="str">
        <f t="shared" si="12"/>
        <v>101</v>
      </c>
      <c r="C71" s="2" t="str">
        <f t="shared" si="13"/>
        <v>191</v>
      </c>
      <c r="D71" s="2" t="str">
        <f t="shared" si="14"/>
        <v>704.000</v>
      </c>
      <c r="E71" t="s">
        <v>143</v>
      </c>
      <c r="F71" t="s">
        <v>142</v>
      </c>
      <c r="G71" s="2" t="str">
        <f>LEFT(F71, 3)</f>
        <v>101</v>
      </c>
      <c r="H71" s="2" t="str">
        <f>MID(F71, 5, 3)</f>
        <v>262</v>
      </c>
      <c r="I71" s="2" t="str">
        <f>RIGHT(F71, 7)</f>
        <v>704.000</v>
      </c>
    </row>
    <row r="72" spans="1:9" x14ac:dyDescent="0.25">
      <c r="A72" t="s">
        <v>441</v>
      </c>
      <c r="B72" s="2" t="str">
        <f t="shared" si="12"/>
        <v>590</v>
      </c>
      <c r="C72" s="2" t="str">
        <f t="shared" si="13"/>
        <v>536</v>
      </c>
      <c r="D72" s="2" t="str">
        <f t="shared" si="14"/>
        <v>704.000</v>
      </c>
      <c r="E72" t="s">
        <v>442</v>
      </c>
      <c r="G72" s="2" t="s">
        <v>559</v>
      </c>
      <c r="H72" s="2" t="s">
        <v>607</v>
      </c>
      <c r="I72" s="2" t="s">
        <v>616</v>
      </c>
    </row>
    <row r="73" spans="1:9" x14ac:dyDescent="0.25">
      <c r="A73" t="s">
        <v>618</v>
      </c>
      <c r="B73" s="2" t="str">
        <f t="shared" si="12"/>
        <v>101</v>
      </c>
      <c r="C73" s="2" t="str">
        <f t="shared" si="13"/>
        <v>276</v>
      </c>
      <c r="D73" s="2" t="str">
        <f t="shared" si="14"/>
        <v>704.000</v>
      </c>
      <c r="E73" t="s">
        <v>231</v>
      </c>
      <c r="F73" t="s">
        <v>619</v>
      </c>
      <c r="G73" s="2" t="str">
        <f>LEFT(F73, 3)</f>
        <v>101</v>
      </c>
      <c r="H73" s="2" t="str">
        <f>MID(F73, 5, 3)</f>
        <v>576</v>
      </c>
      <c r="I73" s="2" t="str">
        <f>RIGHT(F73, 7)</f>
        <v>704.000</v>
      </c>
    </row>
    <row r="74" spans="1:9" x14ac:dyDescent="0.25">
      <c r="A74" t="s">
        <v>199</v>
      </c>
      <c r="B74" s="2" t="str">
        <f t="shared" si="12"/>
        <v>101</v>
      </c>
      <c r="C74" s="2" t="str">
        <f t="shared" si="13"/>
        <v>253</v>
      </c>
      <c r="D74" s="2" t="str">
        <f t="shared" si="14"/>
        <v>705.000</v>
      </c>
      <c r="E74" t="s">
        <v>375</v>
      </c>
      <c r="G74" s="2" t="s">
        <v>546</v>
      </c>
      <c r="H74" s="2" t="s">
        <v>597</v>
      </c>
      <c r="I74" s="2" t="s">
        <v>616</v>
      </c>
    </row>
    <row r="75" spans="1:9" x14ac:dyDescent="0.25">
      <c r="A75" t="s">
        <v>443</v>
      </c>
      <c r="B75" s="2" t="str">
        <f t="shared" si="12"/>
        <v>590</v>
      </c>
      <c r="C75" s="2" t="str">
        <f t="shared" si="13"/>
        <v>536</v>
      </c>
      <c r="D75" s="2" t="str">
        <f t="shared" si="14"/>
        <v>705.000</v>
      </c>
      <c r="E75" t="s">
        <v>444</v>
      </c>
      <c r="G75" s="2" t="s">
        <v>559</v>
      </c>
      <c r="H75" s="2" t="s">
        <v>607</v>
      </c>
      <c r="I75" s="2" t="s">
        <v>615</v>
      </c>
    </row>
    <row r="76" spans="1:9" x14ac:dyDescent="0.25">
      <c r="A76" t="s">
        <v>131</v>
      </c>
      <c r="B76" s="2" t="str">
        <f t="shared" si="12"/>
        <v>101</v>
      </c>
      <c r="C76" s="2" t="str">
        <f t="shared" si="13"/>
        <v>171</v>
      </c>
      <c r="D76" s="2" t="str">
        <f t="shared" si="14"/>
        <v>706.000</v>
      </c>
      <c r="E76" t="s">
        <v>132</v>
      </c>
      <c r="G76" s="2" t="s">
        <v>546</v>
      </c>
      <c r="H76" s="2" t="s">
        <v>594</v>
      </c>
      <c r="I76" s="2" t="s">
        <v>620</v>
      </c>
    </row>
    <row r="77" spans="1:9" x14ac:dyDescent="0.25">
      <c r="A77" t="s">
        <v>169</v>
      </c>
      <c r="B77" s="2" t="str">
        <f t="shared" si="12"/>
        <v>101</v>
      </c>
      <c r="C77" s="2" t="str">
        <f t="shared" si="13"/>
        <v>215</v>
      </c>
      <c r="D77" s="2" t="str">
        <f t="shared" si="14"/>
        <v>706.000</v>
      </c>
      <c r="E77" t="s">
        <v>170</v>
      </c>
      <c r="G77" s="2" t="s">
        <v>546</v>
      </c>
      <c r="H77" s="2" t="s">
        <v>595</v>
      </c>
      <c r="I77" s="2" t="s">
        <v>620</v>
      </c>
    </row>
    <row r="78" spans="1:9" x14ac:dyDescent="0.25">
      <c r="A78" t="s">
        <v>191</v>
      </c>
      <c r="B78" s="2" t="str">
        <f t="shared" si="12"/>
        <v>101</v>
      </c>
      <c r="C78" s="2" t="str">
        <f t="shared" si="13"/>
        <v>253</v>
      </c>
      <c r="D78" s="2" t="str">
        <f t="shared" si="14"/>
        <v>706.000</v>
      </c>
      <c r="E78" t="s">
        <v>192</v>
      </c>
      <c r="G78" s="2" t="s">
        <v>546</v>
      </c>
      <c r="H78" s="2" t="s">
        <v>597</v>
      </c>
      <c r="I78" s="2" t="s">
        <v>620</v>
      </c>
    </row>
    <row r="79" spans="1:9" x14ac:dyDescent="0.25">
      <c r="A79" t="s">
        <v>173</v>
      </c>
      <c r="B79" s="2" t="str">
        <f t="shared" si="12"/>
        <v>101</v>
      </c>
      <c r="C79" s="2" t="str">
        <f t="shared" si="13"/>
        <v>215</v>
      </c>
      <c r="D79" s="2" t="str">
        <f t="shared" si="14"/>
        <v>707.000</v>
      </c>
      <c r="E79" t="s">
        <v>372</v>
      </c>
      <c r="G79" s="2" t="s">
        <v>546</v>
      </c>
      <c r="H79" s="2" t="s">
        <v>595</v>
      </c>
      <c r="I79" s="47" t="s">
        <v>616</v>
      </c>
    </row>
    <row r="80" spans="1:9" x14ac:dyDescent="0.25">
      <c r="A80" t="s">
        <v>377</v>
      </c>
      <c r="B80" s="2" t="str">
        <f t="shared" si="12"/>
        <v>101</v>
      </c>
      <c r="C80" s="2" t="str">
        <f t="shared" si="13"/>
        <v>253</v>
      </c>
      <c r="D80" s="2" t="str">
        <f t="shared" si="14"/>
        <v>707.000</v>
      </c>
      <c r="E80" t="s">
        <v>378</v>
      </c>
      <c r="G80" s="2" t="s">
        <v>546</v>
      </c>
      <c r="H80" s="2" t="s">
        <v>597</v>
      </c>
      <c r="I80" s="47" t="s">
        <v>616</v>
      </c>
    </row>
    <row r="81" spans="1:9" x14ac:dyDescent="0.25">
      <c r="A81" t="s">
        <v>105</v>
      </c>
      <c r="B81" s="2" t="str">
        <f t="shared" si="12"/>
        <v>101</v>
      </c>
      <c r="C81" s="2" t="str">
        <f t="shared" si="13"/>
        <v>101</v>
      </c>
      <c r="D81" s="2" t="str">
        <f t="shared" si="14"/>
        <v>874.000</v>
      </c>
      <c r="E81" t="s">
        <v>106</v>
      </c>
      <c r="F81" t="s">
        <v>621</v>
      </c>
      <c r="G81" s="2" t="str">
        <f>LEFT(F81, 3)</f>
        <v>101</v>
      </c>
      <c r="H81" s="2" t="str">
        <f>MID(F81, 5, 3)</f>
        <v>101</v>
      </c>
      <c r="I81" s="2" t="str">
        <f>RIGHT(F81, 7)</f>
        <v>710-000</v>
      </c>
    </row>
    <row r="82" spans="1:9" x14ac:dyDescent="0.25">
      <c r="A82" t="s">
        <v>217</v>
      </c>
      <c r="B82" s="2" t="str">
        <f t="shared" si="12"/>
        <v>101</v>
      </c>
      <c r="C82" s="2" t="str">
        <f t="shared" si="13"/>
        <v>265</v>
      </c>
      <c r="D82" s="2" t="str">
        <f t="shared" si="14"/>
        <v>724.000</v>
      </c>
      <c r="E82" t="s">
        <v>218</v>
      </c>
      <c r="G82" s="2" t="s">
        <v>546</v>
      </c>
      <c r="H82" s="2" t="s">
        <v>599</v>
      </c>
      <c r="I82" s="47" t="s">
        <v>622</v>
      </c>
    </row>
    <row r="83" spans="1:9" x14ac:dyDescent="0.25">
      <c r="A83" t="s">
        <v>91</v>
      </c>
      <c r="B83" s="2" t="str">
        <f t="shared" si="12"/>
        <v>101</v>
      </c>
      <c r="C83" s="2" t="str">
        <f t="shared" si="13"/>
        <v>101</v>
      </c>
      <c r="D83" s="2" t="str">
        <f t="shared" si="14"/>
        <v>726.000</v>
      </c>
      <c r="E83" t="s">
        <v>92</v>
      </c>
      <c r="G83" s="2" t="s">
        <v>546</v>
      </c>
      <c r="H83" s="2" t="s">
        <v>546</v>
      </c>
      <c r="I83" s="2" t="s">
        <v>623</v>
      </c>
    </row>
    <row r="84" spans="1:9" x14ac:dyDescent="0.25">
      <c r="A84" t="s">
        <v>371</v>
      </c>
      <c r="B84" s="2" t="str">
        <f t="shared" si="12"/>
        <v>101</v>
      </c>
      <c r="C84" s="2" t="str">
        <f t="shared" si="13"/>
        <v>171</v>
      </c>
      <c r="D84" s="2" t="str">
        <f t="shared" si="14"/>
        <v>726.000</v>
      </c>
      <c r="E84" t="s">
        <v>92</v>
      </c>
      <c r="G84" s="2" t="s">
        <v>546</v>
      </c>
      <c r="H84" s="2" t="s">
        <v>594</v>
      </c>
      <c r="I84" s="2" t="s">
        <v>623</v>
      </c>
    </row>
    <row r="85" spans="1:9" x14ac:dyDescent="0.25">
      <c r="A85" t="s">
        <v>171</v>
      </c>
      <c r="B85" s="2" t="str">
        <f t="shared" si="12"/>
        <v>101</v>
      </c>
      <c r="C85" s="2" t="str">
        <f t="shared" si="13"/>
        <v>215</v>
      </c>
      <c r="D85" s="2" t="str">
        <f t="shared" si="14"/>
        <v>726.000</v>
      </c>
      <c r="E85" t="s">
        <v>92</v>
      </c>
      <c r="G85" s="2" t="s">
        <v>546</v>
      </c>
      <c r="H85" s="2" t="s">
        <v>595</v>
      </c>
      <c r="I85" s="2" t="s">
        <v>623</v>
      </c>
    </row>
    <row r="86" spans="1:9" x14ac:dyDescent="0.25">
      <c r="A86" t="s">
        <v>193</v>
      </c>
      <c r="B86" s="2" t="str">
        <f t="shared" si="12"/>
        <v>101</v>
      </c>
      <c r="C86" s="2" t="str">
        <f t="shared" si="13"/>
        <v>253</v>
      </c>
      <c r="D86" s="2" t="str">
        <f t="shared" si="14"/>
        <v>726.000</v>
      </c>
      <c r="E86" t="s">
        <v>92</v>
      </c>
      <c r="G86" s="2" t="s">
        <v>546</v>
      </c>
      <c r="H86" s="2" t="s">
        <v>597</v>
      </c>
      <c r="I86" s="2" t="s">
        <v>623</v>
      </c>
    </row>
    <row r="87" spans="1:9" x14ac:dyDescent="0.25">
      <c r="A87" t="s">
        <v>624</v>
      </c>
      <c r="B87" s="2" t="str">
        <f t="shared" si="12"/>
        <v>101</v>
      </c>
      <c r="C87" s="2" t="str">
        <f t="shared" si="13"/>
        <v>209</v>
      </c>
      <c r="D87" s="2" t="str">
        <f t="shared" si="14"/>
        <v>726.000</v>
      </c>
      <c r="E87" t="s">
        <v>92</v>
      </c>
      <c r="F87" t="s">
        <v>158</v>
      </c>
      <c r="G87" s="2" t="str">
        <f>LEFT(F87, 3)</f>
        <v>101</v>
      </c>
      <c r="H87" s="2" t="str">
        <f>MID(F87, 5, 3)</f>
        <v>257</v>
      </c>
      <c r="I87" s="2" t="str">
        <f>RIGHT(F87, 7)</f>
        <v>726.000</v>
      </c>
    </row>
    <row r="88" spans="1:9" ht="13.9" customHeight="1" x14ac:dyDescent="0.25">
      <c r="A88" t="s">
        <v>625</v>
      </c>
      <c r="B88" s="2" t="str">
        <f t="shared" si="12"/>
        <v>101</v>
      </c>
      <c r="C88" s="2" t="str">
        <f t="shared" si="13"/>
        <v>191</v>
      </c>
      <c r="D88" s="2" t="str">
        <f t="shared" si="14"/>
        <v>726.000</v>
      </c>
      <c r="E88" t="s">
        <v>92</v>
      </c>
      <c r="F88" t="s">
        <v>144</v>
      </c>
      <c r="G88" s="2" t="str">
        <f>LEFT(F88, 3)</f>
        <v>101</v>
      </c>
      <c r="H88" s="2" t="str">
        <f>MID(F88, 5, 3)</f>
        <v>262</v>
      </c>
      <c r="I88" s="2" t="str">
        <f>RIGHT(F88, 7)</f>
        <v>726.000</v>
      </c>
    </row>
    <row r="89" spans="1:9" ht="13.9" customHeight="1" x14ac:dyDescent="0.25">
      <c r="A89" t="s">
        <v>300</v>
      </c>
      <c r="B89" s="2" t="str">
        <f t="shared" si="12"/>
        <v>101</v>
      </c>
      <c r="C89" s="2" t="str">
        <f t="shared" si="13"/>
        <v>528</v>
      </c>
      <c r="D89" s="2" t="str">
        <f t="shared" si="14"/>
        <v>726.000</v>
      </c>
      <c r="E89" t="s">
        <v>92</v>
      </c>
      <c r="G89" s="2" t="s">
        <v>546</v>
      </c>
      <c r="H89" s="2" t="s">
        <v>626</v>
      </c>
      <c r="I89" s="2" t="s">
        <v>623</v>
      </c>
    </row>
    <row r="90" spans="1:9" ht="13.9" customHeight="1" x14ac:dyDescent="0.25">
      <c r="A90" t="s">
        <v>445</v>
      </c>
      <c r="B90" s="2" t="str">
        <f t="shared" si="12"/>
        <v>590</v>
      </c>
      <c r="C90" s="2" t="str">
        <f t="shared" si="13"/>
        <v>536</v>
      </c>
      <c r="D90" s="2" t="str">
        <f t="shared" si="14"/>
        <v>726.000</v>
      </c>
      <c r="E90" t="s">
        <v>92</v>
      </c>
      <c r="G90" s="2" t="s">
        <v>559</v>
      </c>
      <c r="H90" s="2" t="s">
        <v>607</v>
      </c>
      <c r="I90" s="2" t="s">
        <v>623</v>
      </c>
    </row>
    <row r="91" spans="1:9" x14ac:dyDescent="0.25">
      <c r="A91" t="s">
        <v>627</v>
      </c>
      <c r="B91" s="2" t="str">
        <f t="shared" si="12"/>
        <v>101</v>
      </c>
      <c r="C91" s="2" t="str">
        <f t="shared" si="13"/>
        <v>400</v>
      </c>
      <c r="D91" s="2" t="str">
        <f t="shared" si="14"/>
        <v>726.000</v>
      </c>
      <c r="E91" t="s">
        <v>92</v>
      </c>
      <c r="F91" t="s">
        <v>628</v>
      </c>
      <c r="G91" s="2" t="str">
        <f>LEFT(F91, 3)</f>
        <v>101</v>
      </c>
      <c r="H91" s="2" t="str">
        <f>MID(F91, 5, 3)</f>
        <v>701</v>
      </c>
      <c r="I91" s="2" t="str">
        <f>RIGHT(F91, 7)</f>
        <v>726.000</v>
      </c>
    </row>
    <row r="92" spans="1:9" x14ac:dyDescent="0.25">
      <c r="A92" t="s">
        <v>312</v>
      </c>
      <c r="B92" s="2" t="str">
        <f t="shared" si="12"/>
        <v>101</v>
      </c>
      <c r="C92" s="2" t="str">
        <f t="shared" si="13"/>
        <v>751</v>
      </c>
      <c r="D92" s="2" t="str">
        <f t="shared" si="14"/>
        <v>726.000</v>
      </c>
      <c r="E92" t="s">
        <v>206</v>
      </c>
      <c r="G92" s="2" t="s">
        <v>546</v>
      </c>
      <c r="H92" s="2" t="s">
        <v>606</v>
      </c>
      <c r="I92" s="2" t="s">
        <v>623</v>
      </c>
    </row>
    <row r="93" spans="1:9" x14ac:dyDescent="0.25">
      <c r="A93" t="s">
        <v>379</v>
      </c>
      <c r="B93" s="2" t="str">
        <f t="shared" si="12"/>
        <v>101</v>
      </c>
      <c r="C93" s="2" t="str">
        <f t="shared" si="13"/>
        <v>253</v>
      </c>
      <c r="D93" s="2" t="str">
        <f t="shared" si="14"/>
        <v>727.000</v>
      </c>
      <c r="E93" t="s">
        <v>380</v>
      </c>
      <c r="G93" s="2" t="s">
        <v>546</v>
      </c>
      <c r="H93" s="2" t="s">
        <v>597</v>
      </c>
      <c r="I93" s="2" t="s">
        <v>629</v>
      </c>
    </row>
    <row r="94" spans="1:9" x14ac:dyDescent="0.25">
      <c r="A94" t="s">
        <v>205</v>
      </c>
      <c r="B94" s="2" t="str">
        <f t="shared" si="12"/>
        <v>101</v>
      </c>
      <c r="C94" s="2" t="str">
        <f t="shared" si="13"/>
        <v>265</v>
      </c>
      <c r="D94" s="2" t="str">
        <f t="shared" si="14"/>
        <v>727.000</v>
      </c>
      <c r="E94" t="s">
        <v>206</v>
      </c>
      <c r="G94" s="2" t="s">
        <v>546</v>
      </c>
      <c r="H94" s="2" t="s">
        <v>599</v>
      </c>
      <c r="I94" s="2" t="s">
        <v>629</v>
      </c>
    </row>
    <row r="95" spans="1:9" x14ac:dyDescent="0.25">
      <c r="A95" t="s">
        <v>256</v>
      </c>
      <c r="B95" s="2" t="str">
        <f t="shared" si="12"/>
        <v>101</v>
      </c>
      <c r="C95" s="2" t="str">
        <f t="shared" si="13"/>
        <v>301</v>
      </c>
      <c r="D95" s="2" t="str">
        <f t="shared" si="14"/>
        <v>727.000</v>
      </c>
      <c r="E95" t="s">
        <v>257</v>
      </c>
      <c r="G95" s="2" t="s">
        <v>546</v>
      </c>
      <c r="H95" s="2" t="s">
        <v>630</v>
      </c>
      <c r="I95" s="2" t="s">
        <v>629</v>
      </c>
    </row>
    <row r="96" spans="1:9" x14ac:dyDescent="0.25">
      <c r="A96" t="s">
        <v>448</v>
      </c>
      <c r="B96" s="2" t="str">
        <f t="shared" si="12"/>
        <v>590</v>
      </c>
      <c r="C96" s="2" t="str">
        <f t="shared" si="13"/>
        <v>536</v>
      </c>
      <c r="D96" s="2" t="str">
        <f t="shared" si="14"/>
        <v>740.000</v>
      </c>
      <c r="E96" t="s">
        <v>233</v>
      </c>
      <c r="F96" t="s">
        <v>446</v>
      </c>
      <c r="G96" s="2" t="str">
        <f>LEFT(F96, 3)</f>
        <v>590</v>
      </c>
      <c r="H96" s="2" t="str">
        <f>MID(F96, 5, 3)</f>
        <v>536</v>
      </c>
      <c r="I96" s="2" t="str">
        <f>RIGHT(F96, 7)</f>
        <v>727.000</v>
      </c>
    </row>
    <row r="97" spans="1:9" x14ac:dyDescent="0.25">
      <c r="A97" t="s">
        <v>631</v>
      </c>
      <c r="B97" s="2" t="str">
        <f t="shared" si="12"/>
        <v>101</v>
      </c>
      <c r="C97" s="2" t="str">
        <f t="shared" si="13"/>
        <v>276</v>
      </c>
      <c r="D97" s="2" t="str">
        <f t="shared" si="14"/>
        <v>727.000</v>
      </c>
      <c r="E97" t="s">
        <v>233</v>
      </c>
      <c r="F97" t="s">
        <v>632</v>
      </c>
      <c r="G97" s="2" t="str">
        <f>LEFT(F97, 3)</f>
        <v>101</v>
      </c>
      <c r="H97" s="2" t="str">
        <f>MID(F97, 5, 3)</f>
        <v>576</v>
      </c>
      <c r="I97" s="2" t="str">
        <f>RIGHT(F97, 7)</f>
        <v>727.000</v>
      </c>
    </row>
    <row r="98" spans="1:9" x14ac:dyDescent="0.25">
      <c r="A98" t="s">
        <v>94</v>
      </c>
      <c r="B98" s="2" t="str">
        <f t="shared" si="12"/>
        <v>101</v>
      </c>
      <c r="C98" s="2" t="str">
        <f t="shared" si="13"/>
        <v>101</v>
      </c>
      <c r="D98" s="2" t="str">
        <f t="shared" si="14"/>
        <v>728.000</v>
      </c>
      <c r="E98" t="s">
        <v>95</v>
      </c>
      <c r="G98" s="2" t="s">
        <v>546</v>
      </c>
      <c r="H98" s="2" t="s">
        <v>546</v>
      </c>
      <c r="I98" s="2" t="s">
        <v>633</v>
      </c>
    </row>
    <row r="99" spans="1:9" x14ac:dyDescent="0.25">
      <c r="A99" t="s">
        <v>370</v>
      </c>
      <c r="B99" s="2" t="str">
        <f t="shared" si="12"/>
        <v>101</v>
      </c>
      <c r="C99" s="2" t="str">
        <f t="shared" si="13"/>
        <v>171</v>
      </c>
      <c r="D99" s="2" t="str">
        <f t="shared" si="14"/>
        <v>728.000</v>
      </c>
      <c r="E99" t="s">
        <v>95</v>
      </c>
      <c r="G99" s="2" t="s">
        <v>546</v>
      </c>
      <c r="H99" s="2" t="s">
        <v>594</v>
      </c>
      <c r="I99" s="2" t="s">
        <v>633</v>
      </c>
    </row>
    <row r="100" spans="1:9" x14ac:dyDescent="0.25">
      <c r="A100" t="s">
        <v>172</v>
      </c>
      <c r="B100" s="2" t="str">
        <f t="shared" si="12"/>
        <v>101</v>
      </c>
      <c r="C100" s="2" t="str">
        <f t="shared" si="13"/>
        <v>215</v>
      </c>
      <c r="D100" s="2" t="str">
        <f t="shared" si="14"/>
        <v>728.000</v>
      </c>
      <c r="E100" t="s">
        <v>95</v>
      </c>
      <c r="G100" s="2" t="s">
        <v>546</v>
      </c>
      <c r="H100" s="2" t="s">
        <v>595</v>
      </c>
      <c r="I100" s="2" t="s">
        <v>633</v>
      </c>
    </row>
    <row r="101" spans="1:9" x14ac:dyDescent="0.25">
      <c r="A101" t="s">
        <v>194</v>
      </c>
      <c r="B101" s="2" t="str">
        <f t="shared" si="12"/>
        <v>101</v>
      </c>
      <c r="C101" s="2" t="str">
        <f t="shared" si="13"/>
        <v>253</v>
      </c>
      <c r="D101" s="2" t="str">
        <f t="shared" si="14"/>
        <v>728.000</v>
      </c>
      <c r="E101" t="s">
        <v>195</v>
      </c>
      <c r="G101" s="2" t="s">
        <v>546</v>
      </c>
      <c r="H101" s="2" t="s">
        <v>597</v>
      </c>
      <c r="I101" s="2" t="s">
        <v>633</v>
      </c>
    </row>
    <row r="102" spans="1:9" x14ac:dyDescent="0.25">
      <c r="A102" t="s">
        <v>634</v>
      </c>
      <c r="B102" s="2" t="str">
        <f t="shared" si="12"/>
        <v>101</v>
      </c>
      <c r="C102" s="2" t="str">
        <f t="shared" si="13"/>
        <v>209</v>
      </c>
      <c r="D102" s="2" t="str">
        <f t="shared" si="14"/>
        <v>728.000</v>
      </c>
      <c r="E102" t="s">
        <v>95</v>
      </c>
      <c r="F102" t="s">
        <v>159</v>
      </c>
      <c r="G102" s="2" t="str">
        <f>LEFT(F102, 3)</f>
        <v>101</v>
      </c>
      <c r="H102" s="2" t="str">
        <f>MID(F102, 5, 3)</f>
        <v>257</v>
      </c>
      <c r="I102" s="2" t="str">
        <f>RIGHT(F102, 7)</f>
        <v>728.000</v>
      </c>
    </row>
    <row r="103" spans="1:9" x14ac:dyDescent="0.25">
      <c r="A103" t="s">
        <v>635</v>
      </c>
      <c r="B103" s="2" t="str">
        <f t="shared" si="12"/>
        <v>101</v>
      </c>
      <c r="C103" s="2" t="str">
        <f t="shared" si="13"/>
        <v>191</v>
      </c>
      <c r="D103" s="2" t="str">
        <f t="shared" si="14"/>
        <v>728.000</v>
      </c>
      <c r="E103" t="s">
        <v>95</v>
      </c>
      <c r="F103" t="s">
        <v>145</v>
      </c>
      <c r="G103" s="2" t="str">
        <f>LEFT(F103, 3)</f>
        <v>101</v>
      </c>
      <c r="H103" s="2" t="str">
        <f>MID(F103, 5, 3)</f>
        <v>262</v>
      </c>
      <c r="I103" s="2" t="str">
        <f>RIGHT(F103, 7)</f>
        <v>728.000</v>
      </c>
    </row>
    <row r="104" spans="1:9" x14ac:dyDescent="0.25">
      <c r="A104" t="s">
        <v>394</v>
      </c>
      <c r="B104" s="2" t="str">
        <f t="shared" si="12"/>
        <v>101</v>
      </c>
      <c r="C104" s="2" t="str">
        <f t="shared" si="13"/>
        <v>325</v>
      </c>
      <c r="D104" s="2" t="str">
        <f t="shared" si="14"/>
        <v>728.000</v>
      </c>
      <c r="E104" t="s">
        <v>395</v>
      </c>
      <c r="F104" t="s">
        <v>636</v>
      </c>
      <c r="G104" s="2" t="str">
        <f>LEFT(F104, 3)</f>
        <v>101</v>
      </c>
      <c r="H104" s="2" t="str">
        <f>MID(F104, 5, 3)</f>
        <v>274</v>
      </c>
      <c r="I104" s="2" t="str">
        <f>RIGHT(F104, 7)</f>
        <v>728.000</v>
      </c>
    </row>
    <row r="105" spans="1:9" x14ac:dyDescent="0.25">
      <c r="A105" t="s">
        <v>287</v>
      </c>
      <c r="B105" s="2" t="str">
        <f t="shared" si="12"/>
        <v>101</v>
      </c>
      <c r="C105" s="2" t="str">
        <f t="shared" si="13"/>
        <v>446</v>
      </c>
      <c r="D105" s="2" t="str">
        <f t="shared" si="14"/>
        <v>728.000</v>
      </c>
      <c r="E105" t="s">
        <v>288</v>
      </c>
      <c r="G105" s="2" t="s">
        <v>546</v>
      </c>
      <c r="H105" s="2" t="s">
        <v>637</v>
      </c>
      <c r="I105" s="2" t="s">
        <v>633</v>
      </c>
    </row>
    <row r="106" spans="1:9" x14ac:dyDescent="0.25">
      <c r="A106" t="s">
        <v>302</v>
      </c>
      <c r="B106" s="2" t="str">
        <f t="shared" si="12"/>
        <v>101</v>
      </c>
      <c r="C106" s="2" t="str">
        <f t="shared" si="13"/>
        <v>528</v>
      </c>
      <c r="D106" s="2" t="str">
        <f t="shared" si="14"/>
        <v>728.000</v>
      </c>
      <c r="E106" t="s">
        <v>303</v>
      </c>
      <c r="G106" s="2" t="s">
        <v>546</v>
      </c>
      <c r="H106" s="2" t="s">
        <v>626</v>
      </c>
      <c r="I106" s="2" t="s">
        <v>633</v>
      </c>
    </row>
    <row r="107" spans="1:9" x14ac:dyDescent="0.25">
      <c r="A107" t="s">
        <v>446</v>
      </c>
      <c r="B107" s="2" t="str">
        <f t="shared" si="12"/>
        <v>590</v>
      </c>
      <c r="C107" s="2" t="str">
        <f t="shared" si="13"/>
        <v>536</v>
      </c>
      <c r="D107" s="2" t="str">
        <f t="shared" si="14"/>
        <v>727.000</v>
      </c>
      <c r="E107" t="s">
        <v>95</v>
      </c>
      <c r="F107" t="s">
        <v>447</v>
      </c>
      <c r="G107" s="2" t="str">
        <f>LEFT(F107, 3)</f>
        <v>590</v>
      </c>
      <c r="H107" s="2" t="str">
        <f>MID(F107, 5, 3)</f>
        <v>536</v>
      </c>
      <c r="I107" s="2" t="str">
        <f>RIGHT(F107, 7)</f>
        <v>728.000</v>
      </c>
    </row>
    <row r="108" spans="1:9" x14ac:dyDescent="0.25">
      <c r="A108" t="s">
        <v>97</v>
      </c>
      <c r="B108" s="2" t="str">
        <f t="shared" si="12"/>
        <v>101</v>
      </c>
      <c r="C108" s="2" t="str">
        <f t="shared" si="13"/>
        <v>101</v>
      </c>
      <c r="D108" s="2" t="str">
        <f t="shared" si="14"/>
        <v>800.000</v>
      </c>
      <c r="E108" t="s">
        <v>98</v>
      </c>
      <c r="G108" s="2" t="s">
        <v>546</v>
      </c>
      <c r="H108" s="2" t="s">
        <v>546</v>
      </c>
      <c r="I108" s="2" t="s">
        <v>638</v>
      </c>
    </row>
    <row r="109" spans="1:9" x14ac:dyDescent="0.25">
      <c r="A109" t="s">
        <v>208</v>
      </c>
      <c r="B109" s="2" t="str">
        <f t="shared" si="12"/>
        <v>101</v>
      </c>
      <c r="C109" s="2" t="str">
        <f t="shared" si="13"/>
        <v>265</v>
      </c>
      <c r="D109" s="2" t="str">
        <f t="shared" si="14"/>
        <v>800.000</v>
      </c>
      <c r="E109" t="s">
        <v>98</v>
      </c>
      <c r="G109" s="2" t="s">
        <v>546</v>
      </c>
      <c r="H109" s="2" t="s">
        <v>599</v>
      </c>
      <c r="I109" s="2" t="s">
        <v>638</v>
      </c>
    </row>
    <row r="110" spans="1:9" x14ac:dyDescent="0.25">
      <c r="A110" t="s">
        <v>305</v>
      </c>
      <c r="B110" s="2" t="str">
        <f t="shared" si="12"/>
        <v>101</v>
      </c>
      <c r="C110" s="2" t="str">
        <f t="shared" si="13"/>
        <v>528</v>
      </c>
      <c r="D110" s="2" t="str">
        <f t="shared" si="14"/>
        <v>800.000</v>
      </c>
      <c r="E110" t="s">
        <v>639</v>
      </c>
      <c r="G110" s="2" t="s">
        <v>546</v>
      </c>
      <c r="H110" s="2" t="s">
        <v>626</v>
      </c>
      <c r="I110" s="2" t="s">
        <v>638</v>
      </c>
    </row>
    <row r="111" spans="1:9" x14ac:dyDescent="0.25">
      <c r="A111" t="s">
        <v>499</v>
      </c>
      <c r="B111" s="2" t="str">
        <f t="shared" si="12"/>
        <v>590</v>
      </c>
      <c r="C111" s="2" t="str">
        <f t="shared" si="13"/>
        <v>536</v>
      </c>
      <c r="D111" s="2" t="str">
        <f t="shared" si="14"/>
        <v>800.000</v>
      </c>
      <c r="E111" t="s">
        <v>500</v>
      </c>
      <c r="G111" s="2" t="s">
        <v>559</v>
      </c>
      <c r="H111" s="2" t="s">
        <v>607</v>
      </c>
      <c r="I111" s="2" t="s">
        <v>638</v>
      </c>
    </row>
    <row r="112" spans="1:9" x14ac:dyDescent="0.25">
      <c r="A112" t="s">
        <v>402</v>
      </c>
      <c r="B112" s="2" t="str">
        <f t="shared" si="12"/>
        <v>101</v>
      </c>
      <c r="C112" s="2" t="str">
        <f t="shared" si="13"/>
        <v>790</v>
      </c>
      <c r="D112" s="2" t="str">
        <f t="shared" si="14"/>
        <v>800.000</v>
      </c>
      <c r="E112" t="s">
        <v>403</v>
      </c>
      <c r="G112" s="2" t="s">
        <v>546</v>
      </c>
      <c r="H112" s="2" t="s">
        <v>640</v>
      </c>
      <c r="I112" s="2" t="s">
        <v>638</v>
      </c>
    </row>
    <row r="113" spans="1:9" x14ac:dyDescent="0.25">
      <c r="A113" t="s">
        <v>100</v>
      </c>
      <c r="B113" s="2" t="str">
        <f t="shared" si="12"/>
        <v>101</v>
      </c>
      <c r="C113" s="2" t="str">
        <f t="shared" si="13"/>
        <v>101</v>
      </c>
      <c r="D113" s="2" t="str">
        <f t="shared" si="14"/>
        <v>801.000</v>
      </c>
      <c r="E113" t="s">
        <v>101</v>
      </c>
      <c r="G113" s="2" t="s">
        <v>546</v>
      </c>
      <c r="H113" s="2" t="s">
        <v>546</v>
      </c>
      <c r="I113" s="2" t="s">
        <v>641</v>
      </c>
    </row>
    <row r="114" spans="1:9" x14ac:dyDescent="0.25">
      <c r="A114" t="s">
        <v>642</v>
      </c>
      <c r="B114" s="2" t="str">
        <f t="shared" si="12"/>
        <v>101</v>
      </c>
      <c r="C114" s="2" t="str">
        <f t="shared" si="13"/>
        <v>289</v>
      </c>
      <c r="D114" s="2" t="str">
        <f t="shared" si="14"/>
        <v>808.000</v>
      </c>
      <c r="E114" t="s">
        <v>246</v>
      </c>
      <c r="F114" t="s">
        <v>643</v>
      </c>
      <c r="G114" s="2" t="str">
        <f>LEFT(F114, 3)</f>
        <v>101</v>
      </c>
      <c r="H114" s="2" t="str">
        <f>MID(F114, 5, 3)</f>
        <v>274</v>
      </c>
      <c r="I114" s="2" t="str">
        <f>RIGHT(F114, 7)</f>
        <v>808.000</v>
      </c>
    </row>
    <row r="115" spans="1:9" x14ac:dyDescent="0.25">
      <c r="A115" t="s">
        <v>457</v>
      </c>
      <c r="B115" s="2" t="str">
        <f t="shared" si="12"/>
        <v>590</v>
      </c>
      <c r="C115" s="2" t="str">
        <f t="shared" si="13"/>
        <v>536</v>
      </c>
      <c r="D115" s="2" t="str">
        <f t="shared" si="14"/>
        <v>808.000</v>
      </c>
      <c r="E115" t="s">
        <v>458</v>
      </c>
      <c r="F115" t="s">
        <v>451</v>
      </c>
      <c r="G115" s="2" t="s">
        <v>559</v>
      </c>
      <c r="H115" s="2" t="s">
        <v>607</v>
      </c>
      <c r="I115" s="2" t="s">
        <v>644</v>
      </c>
    </row>
    <row r="116" spans="1:9" x14ac:dyDescent="0.25">
      <c r="A116" t="s">
        <v>196</v>
      </c>
      <c r="B116" s="2" t="str">
        <f t="shared" si="12"/>
        <v>101</v>
      </c>
      <c r="C116" s="2" t="str">
        <f t="shared" si="13"/>
        <v>253</v>
      </c>
      <c r="D116" s="2" t="str">
        <f t="shared" si="14"/>
        <v>809.000</v>
      </c>
      <c r="E116" t="s">
        <v>645</v>
      </c>
      <c r="G116" s="2" t="s">
        <v>546</v>
      </c>
      <c r="H116" s="2" t="s">
        <v>597</v>
      </c>
      <c r="I116" s="2" t="s">
        <v>646</v>
      </c>
    </row>
    <row r="117" spans="1:9" x14ac:dyDescent="0.25">
      <c r="A117" t="s">
        <v>647</v>
      </c>
      <c r="B117" s="2" t="str">
        <f t="shared" si="12"/>
        <v>101</v>
      </c>
      <c r="C117" s="2" t="str">
        <f t="shared" si="13"/>
        <v>209</v>
      </c>
      <c r="D117" s="2" t="str">
        <f t="shared" si="14"/>
        <v>809.000</v>
      </c>
      <c r="E117" t="s">
        <v>162</v>
      </c>
      <c r="F117" t="s">
        <v>161</v>
      </c>
      <c r="G117" s="2" t="str">
        <f>LEFT(F117, 3)</f>
        <v>101</v>
      </c>
      <c r="H117" s="2" t="str">
        <f>MID(F117, 5, 3)</f>
        <v>257</v>
      </c>
      <c r="I117" s="2" t="str">
        <f>RIGHT(F117, 7)</f>
        <v>809.000</v>
      </c>
    </row>
    <row r="118" spans="1:9" x14ac:dyDescent="0.25">
      <c r="A118" t="s">
        <v>648</v>
      </c>
      <c r="B118" s="2" t="str">
        <f t="shared" si="12"/>
        <v>101</v>
      </c>
      <c r="C118" s="2" t="str">
        <f t="shared" si="13"/>
        <v>289</v>
      </c>
      <c r="D118" s="2" t="str">
        <f t="shared" si="14"/>
        <v>809.000</v>
      </c>
      <c r="E118" t="s">
        <v>249</v>
      </c>
      <c r="F118" t="s">
        <v>649</v>
      </c>
      <c r="G118" s="2" t="str">
        <f>LEFT(F118, 3)</f>
        <v>101</v>
      </c>
      <c r="H118" s="2" t="str">
        <f>MID(F118, 5, 3)</f>
        <v>274</v>
      </c>
      <c r="I118" s="2" t="str">
        <f>RIGHT(F118, 7)</f>
        <v>809.000</v>
      </c>
    </row>
    <row r="119" spans="1:9" x14ac:dyDescent="0.25">
      <c r="A119" t="s">
        <v>452</v>
      </c>
      <c r="B119" s="2" t="str">
        <f t="shared" si="12"/>
        <v>590</v>
      </c>
      <c r="C119" s="2" t="str">
        <f t="shared" si="13"/>
        <v>536</v>
      </c>
      <c r="D119" s="2" t="str">
        <f t="shared" si="14"/>
        <v>820.000</v>
      </c>
      <c r="E119" t="s">
        <v>453</v>
      </c>
      <c r="F119" t="s">
        <v>454</v>
      </c>
      <c r="G119" s="2" t="str">
        <f>LEFT(F119, 3)</f>
        <v>590</v>
      </c>
      <c r="H119" s="2" t="str">
        <f>MID(F119, 5, 3)</f>
        <v>536</v>
      </c>
      <c r="I119" s="2" t="str">
        <f>RIGHT(F119, 7)</f>
        <v>809.000</v>
      </c>
    </row>
    <row r="120" spans="1:9" x14ac:dyDescent="0.25">
      <c r="A120" t="s">
        <v>650</v>
      </c>
      <c r="B120" s="2" t="str">
        <f t="shared" si="12"/>
        <v>101</v>
      </c>
      <c r="C120" s="2" t="str">
        <f t="shared" si="13"/>
        <v>276</v>
      </c>
      <c r="D120" s="2" t="str">
        <f t="shared" si="14"/>
        <v>809.000</v>
      </c>
      <c r="E120" t="s">
        <v>237</v>
      </c>
      <c r="F120" t="s">
        <v>651</v>
      </c>
      <c r="G120" s="2" t="str">
        <f>LEFT(F120, 3)</f>
        <v>101</v>
      </c>
      <c r="H120" s="2" t="str">
        <f>MID(F120, 5, 3)</f>
        <v>576</v>
      </c>
      <c r="I120" s="2" t="str">
        <f>RIGHT(F120, 7)</f>
        <v>809.000</v>
      </c>
    </row>
    <row r="121" spans="1:9" x14ac:dyDescent="0.25">
      <c r="A121" t="s">
        <v>258</v>
      </c>
      <c r="B121" s="2" t="str">
        <f t="shared" si="12"/>
        <v>101</v>
      </c>
      <c r="C121" s="2" t="str">
        <f t="shared" si="13"/>
        <v>301</v>
      </c>
      <c r="D121" s="2" t="str">
        <f t="shared" si="14"/>
        <v>811.000</v>
      </c>
      <c r="E121" t="s">
        <v>259</v>
      </c>
      <c r="G121" s="2" t="s">
        <v>546</v>
      </c>
      <c r="H121" s="2" t="s">
        <v>630</v>
      </c>
      <c r="I121" s="2" t="s">
        <v>652</v>
      </c>
    </row>
    <row r="122" spans="1:9" x14ac:dyDescent="0.25">
      <c r="A122" t="s">
        <v>289</v>
      </c>
      <c r="B122" s="2" t="str">
        <f t="shared" si="12"/>
        <v>101</v>
      </c>
      <c r="C122" s="2" t="str">
        <f t="shared" si="13"/>
        <v>446</v>
      </c>
      <c r="D122" s="2" t="str">
        <f t="shared" si="14"/>
        <v>817.000</v>
      </c>
      <c r="E122" t="s">
        <v>290</v>
      </c>
      <c r="G122" s="2" t="s">
        <v>546</v>
      </c>
      <c r="H122" s="2" t="s">
        <v>637</v>
      </c>
      <c r="I122" s="2" t="s">
        <v>653</v>
      </c>
    </row>
    <row r="123" spans="1:9" x14ac:dyDescent="0.25">
      <c r="A123" t="s">
        <v>654</v>
      </c>
      <c r="B123" s="2" t="str">
        <f t="shared" si="12"/>
        <v>101</v>
      </c>
      <c r="C123" s="2" t="str">
        <f t="shared" si="13"/>
        <v>209</v>
      </c>
      <c r="D123" s="2" t="str">
        <f t="shared" si="14"/>
        <v>818.000</v>
      </c>
      <c r="E123" t="s">
        <v>165</v>
      </c>
      <c r="F123" t="s">
        <v>164</v>
      </c>
      <c r="G123" s="2" t="str">
        <f>LEFT(F123, 3)</f>
        <v>101</v>
      </c>
      <c r="H123" s="2" t="str">
        <f>MID(F123, 5, 3)</f>
        <v>257</v>
      </c>
      <c r="I123" s="2" t="str">
        <f>RIGHT(F123, 7)</f>
        <v>818.000</v>
      </c>
    </row>
    <row r="124" spans="1:9" x14ac:dyDescent="0.25">
      <c r="A124" t="s">
        <v>655</v>
      </c>
      <c r="B124" s="2" t="str">
        <f t="shared" si="12"/>
        <v>101</v>
      </c>
      <c r="C124" s="2" t="str">
        <f t="shared" si="13"/>
        <v>191</v>
      </c>
      <c r="D124" s="2" t="str">
        <f t="shared" si="14"/>
        <v>818.000</v>
      </c>
      <c r="E124" t="s">
        <v>98</v>
      </c>
      <c r="F124" t="s">
        <v>146</v>
      </c>
      <c r="G124" s="2" t="str">
        <f>LEFT(F124, 3)</f>
        <v>101</v>
      </c>
      <c r="H124" s="2" t="str">
        <f>MID(F124, 5, 3)</f>
        <v>262</v>
      </c>
      <c r="I124" s="2" t="str">
        <f>RIGHT(F124, 7)</f>
        <v>818.000</v>
      </c>
    </row>
    <row r="125" spans="1:9" x14ac:dyDescent="0.25">
      <c r="A125" t="s">
        <v>264</v>
      </c>
      <c r="B125" s="2" t="str">
        <f t="shared" si="12"/>
        <v>101</v>
      </c>
      <c r="C125" s="2" t="str">
        <f t="shared" si="13"/>
        <v>325</v>
      </c>
      <c r="D125" s="2" t="str">
        <f t="shared" si="14"/>
        <v>818.000</v>
      </c>
      <c r="E125" t="s">
        <v>656</v>
      </c>
      <c r="F125" t="s">
        <v>657</v>
      </c>
      <c r="G125" s="2" t="str">
        <f>LEFT(F125, 3)</f>
        <v>101</v>
      </c>
      <c r="H125" s="2" t="str">
        <f>MID(F125, 5, 3)</f>
        <v>274</v>
      </c>
      <c r="I125" s="2" t="str">
        <f>RIGHT(F125, 7)</f>
        <v>818.000</v>
      </c>
    </row>
    <row r="126" spans="1:9" x14ac:dyDescent="0.25">
      <c r="A126" t="s">
        <v>260</v>
      </c>
      <c r="B126" s="2" t="str">
        <f t="shared" si="12"/>
        <v>101</v>
      </c>
      <c r="C126" s="2" t="str">
        <f t="shared" si="13"/>
        <v>301</v>
      </c>
      <c r="D126" s="2" t="str">
        <f t="shared" si="14"/>
        <v>818.000</v>
      </c>
      <c r="E126" t="s">
        <v>261</v>
      </c>
      <c r="G126" s="2" t="s">
        <v>546</v>
      </c>
      <c r="H126" s="2" t="s">
        <v>630</v>
      </c>
      <c r="I126" s="2" t="s">
        <v>658</v>
      </c>
    </row>
    <row r="127" spans="1:9" x14ac:dyDescent="0.25">
      <c r="A127" t="s">
        <v>292</v>
      </c>
      <c r="B127" s="2" t="str">
        <f t="shared" si="12"/>
        <v>101</v>
      </c>
      <c r="C127" s="2" t="str">
        <f t="shared" si="13"/>
        <v>446</v>
      </c>
      <c r="D127" s="2" t="str">
        <f t="shared" si="14"/>
        <v>818.000</v>
      </c>
      <c r="E127" t="s">
        <v>98</v>
      </c>
      <c r="G127" s="2" t="s">
        <v>546</v>
      </c>
      <c r="H127" s="2" t="s">
        <v>637</v>
      </c>
      <c r="I127" s="2" t="s">
        <v>658</v>
      </c>
    </row>
    <row r="128" spans="1:9" x14ac:dyDescent="0.25">
      <c r="A128" t="s">
        <v>459</v>
      </c>
      <c r="B128" s="2" t="str">
        <f t="shared" si="12"/>
        <v>590</v>
      </c>
      <c r="C128" s="2" t="str">
        <f t="shared" si="13"/>
        <v>536</v>
      </c>
      <c r="D128" s="2" t="str">
        <f t="shared" si="14"/>
        <v>818.000</v>
      </c>
      <c r="E128" t="s">
        <v>282</v>
      </c>
      <c r="F128" t="s">
        <v>451</v>
      </c>
      <c r="G128" s="2" t="s">
        <v>559</v>
      </c>
      <c r="H128" s="2" t="s">
        <v>607</v>
      </c>
      <c r="I128" s="2" t="s">
        <v>658</v>
      </c>
    </row>
    <row r="129" spans="1:9" x14ac:dyDescent="0.25">
      <c r="A129" t="s">
        <v>659</v>
      </c>
      <c r="B129" s="2" t="str">
        <f t="shared" si="12"/>
        <v>101</v>
      </c>
      <c r="C129" s="2" t="str">
        <f t="shared" si="13"/>
        <v>276</v>
      </c>
      <c r="D129" s="2" t="str">
        <f t="shared" si="14"/>
        <v>818.000</v>
      </c>
      <c r="E129" t="s">
        <v>98</v>
      </c>
      <c r="F129" t="s">
        <v>660</v>
      </c>
      <c r="G129" s="2" t="str">
        <f>LEFT(F129, 3)</f>
        <v>101</v>
      </c>
      <c r="H129" s="2" t="str">
        <f>MID(F129, 5, 3)</f>
        <v>576</v>
      </c>
      <c r="I129" s="2" t="str">
        <f>RIGHT(F129, 7)</f>
        <v>818.000</v>
      </c>
    </row>
    <row r="130" spans="1:9" x14ac:dyDescent="0.25">
      <c r="A130" t="s">
        <v>661</v>
      </c>
      <c r="B130" s="2" t="str">
        <f t="shared" si="12"/>
        <v>101</v>
      </c>
      <c r="C130" s="2" t="str">
        <f t="shared" si="13"/>
        <v>400</v>
      </c>
      <c r="D130" s="2" t="str">
        <f t="shared" si="14"/>
        <v>818.000</v>
      </c>
      <c r="E130" t="s">
        <v>282</v>
      </c>
      <c r="F130" t="s">
        <v>662</v>
      </c>
      <c r="G130" s="2" t="str">
        <f>LEFT(F130, 3)</f>
        <v>101</v>
      </c>
      <c r="H130" s="2" t="str">
        <f>MID(F130, 5, 3)</f>
        <v>701</v>
      </c>
      <c r="I130" s="2" t="str">
        <f>RIGHT(F130, 7)</f>
        <v>818.000</v>
      </c>
    </row>
    <row r="131" spans="1:9" x14ac:dyDescent="0.25">
      <c r="A131" t="s">
        <v>313</v>
      </c>
      <c r="B131" s="2" t="str">
        <f t="shared" si="12"/>
        <v>101</v>
      </c>
      <c r="C131" s="2" t="str">
        <f t="shared" si="13"/>
        <v>751</v>
      </c>
      <c r="D131" s="2" t="str">
        <f t="shared" si="14"/>
        <v>818.000</v>
      </c>
      <c r="E131" t="s">
        <v>98</v>
      </c>
      <c r="G131" s="2" t="s">
        <v>546</v>
      </c>
      <c r="H131" s="2" t="s">
        <v>606</v>
      </c>
      <c r="I131" s="2" t="s">
        <v>658</v>
      </c>
    </row>
    <row r="132" spans="1:9" x14ac:dyDescent="0.25">
      <c r="A132" t="s">
        <v>449</v>
      </c>
      <c r="B132" s="2" t="str">
        <f t="shared" si="12"/>
        <v>590</v>
      </c>
      <c r="C132" s="2" t="str">
        <f t="shared" si="13"/>
        <v>536</v>
      </c>
      <c r="D132" s="2" t="str">
        <f t="shared" si="14"/>
        <v>819.000</v>
      </c>
      <c r="E132" t="s">
        <v>450</v>
      </c>
      <c r="F132" t="s">
        <v>451</v>
      </c>
      <c r="G132" s="2" t="s">
        <v>559</v>
      </c>
      <c r="H132" s="2" t="s">
        <v>607</v>
      </c>
      <c r="I132" s="2" t="s">
        <v>663</v>
      </c>
    </row>
    <row r="133" spans="1:9" x14ac:dyDescent="0.25">
      <c r="A133" t="s">
        <v>452</v>
      </c>
      <c r="B133" s="2" t="str">
        <f t="shared" ref="B133:B196" si="15">LEFT(A133, 3)</f>
        <v>590</v>
      </c>
      <c r="C133" s="2" t="str">
        <f t="shared" ref="C133:C196" si="16">MID(A133, 5, 3)</f>
        <v>536</v>
      </c>
      <c r="D133" s="2" t="str">
        <f t="shared" ref="D133:D196" si="17">RIGHT(A133, 7)</f>
        <v>820.000</v>
      </c>
      <c r="E133" t="s">
        <v>503</v>
      </c>
      <c r="G133" s="2" t="s">
        <v>559</v>
      </c>
      <c r="H133" s="2" t="s">
        <v>607</v>
      </c>
      <c r="I133" s="2" t="s">
        <v>664</v>
      </c>
    </row>
    <row r="134" spans="1:9" x14ac:dyDescent="0.25">
      <c r="A134" t="s">
        <v>504</v>
      </c>
      <c r="B134" s="2" t="str">
        <f t="shared" si="15"/>
        <v>590</v>
      </c>
      <c r="C134" s="2" t="str">
        <f t="shared" si="16"/>
        <v>536</v>
      </c>
      <c r="D134" s="2" t="str">
        <f t="shared" si="17"/>
        <v>821.000</v>
      </c>
      <c r="E134" t="s">
        <v>505</v>
      </c>
      <c r="G134" s="2" t="s">
        <v>559</v>
      </c>
      <c r="H134" s="2" t="s">
        <v>607</v>
      </c>
      <c r="I134" s="2" t="s">
        <v>665</v>
      </c>
    </row>
    <row r="135" spans="1:9" x14ac:dyDescent="0.25">
      <c r="A135" t="s">
        <v>506</v>
      </c>
      <c r="B135" s="2" t="str">
        <f t="shared" si="15"/>
        <v>590</v>
      </c>
      <c r="C135" s="2" t="str">
        <f t="shared" si="16"/>
        <v>536</v>
      </c>
      <c r="D135" s="2" t="str">
        <f t="shared" si="17"/>
        <v>822.000</v>
      </c>
      <c r="E135" t="s">
        <v>507</v>
      </c>
      <c r="G135" s="2" t="s">
        <v>559</v>
      </c>
      <c r="H135" s="2" t="s">
        <v>607</v>
      </c>
      <c r="I135" s="2" t="s">
        <v>666</v>
      </c>
    </row>
    <row r="136" spans="1:9" x14ac:dyDescent="0.25">
      <c r="A136" t="s">
        <v>508</v>
      </c>
      <c r="B136" s="2" t="str">
        <f t="shared" si="15"/>
        <v>590</v>
      </c>
      <c r="C136" s="2" t="str">
        <f t="shared" si="16"/>
        <v>536</v>
      </c>
      <c r="D136" s="2" t="str">
        <f t="shared" si="17"/>
        <v>823.000</v>
      </c>
      <c r="E136" t="s">
        <v>509</v>
      </c>
      <c r="G136" s="2" t="s">
        <v>559</v>
      </c>
      <c r="H136" s="2" t="s">
        <v>607</v>
      </c>
      <c r="I136" s="2" t="s">
        <v>667</v>
      </c>
    </row>
    <row r="137" spans="1:9" x14ac:dyDescent="0.25">
      <c r="A137" t="s">
        <v>510</v>
      </c>
      <c r="B137" s="2" t="str">
        <f t="shared" si="15"/>
        <v>590</v>
      </c>
      <c r="C137" s="2" t="str">
        <f t="shared" si="16"/>
        <v>536</v>
      </c>
      <c r="D137" s="2" t="str">
        <f t="shared" si="17"/>
        <v>824.000</v>
      </c>
      <c r="E137" t="s">
        <v>511</v>
      </c>
      <c r="G137" s="2" t="s">
        <v>559</v>
      </c>
      <c r="H137" s="2" t="s">
        <v>607</v>
      </c>
      <c r="I137" s="2" t="s">
        <v>668</v>
      </c>
    </row>
    <row r="138" spans="1:9" x14ac:dyDescent="0.25">
      <c r="A138" t="s">
        <v>512</v>
      </c>
      <c r="B138" s="2" t="str">
        <f t="shared" si="15"/>
        <v>590</v>
      </c>
      <c r="C138" s="2" t="str">
        <f t="shared" si="16"/>
        <v>536</v>
      </c>
      <c r="D138" s="2" t="str">
        <f t="shared" si="17"/>
        <v>825.000</v>
      </c>
      <c r="E138" s="36" t="s">
        <v>513</v>
      </c>
      <c r="G138" s="2" t="s">
        <v>559</v>
      </c>
      <c r="H138" s="2" t="s">
        <v>607</v>
      </c>
      <c r="I138" s="2" t="s">
        <v>669</v>
      </c>
    </row>
    <row r="139" spans="1:9" x14ac:dyDescent="0.25">
      <c r="A139" t="s">
        <v>670</v>
      </c>
      <c r="B139" s="2" t="str">
        <f t="shared" si="15"/>
        <v>101</v>
      </c>
      <c r="C139" s="2" t="str">
        <f t="shared" si="16"/>
        <v>289</v>
      </c>
      <c r="D139" s="2" t="str">
        <f t="shared" si="17"/>
        <v>826.000</v>
      </c>
      <c r="E139" t="s">
        <v>251</v>
      </c>
      <c r="F139" t="s">
        <v>671</v>
      </c>
      <c r="G139" s="2" t="str">
        <f>LEFT(F139, 3)</f>
        <v>101</v>
      </c>
      <c r="H139" s="2" t="str">
        <f>MID(F139, 5, 3)</f>
        <v>274</v>
      </c>
      <c r="I139" s="2" t="str">
        <f>RIGHT(F139, 7)</f>
        <v>826.000</v>
      </c>
    </row>
    <row r="140" spans="1:9" x14ac:dyDescent="0.25">
      <c r="A140" t="s">
        <v>455</v>
      </c>
      <c r="B140" s="2" t="str">
        <f t="shared" si="15"/>
        <v>590</v>
      </c>
      <c r="C140" s="2" t="str">
        <f t="shared" si="16"/>
        <v>536</v>
      </c>
      <c r="D140" s="2" t="str">
        <f t="shared" si="17"/>
        <v>826.000</v>
      </c>
      <c r="E140" t="s">
        <v>456</v>
      </c>
      <c r="F140" t="s">
        <v>451</v>
      </c>
      <c r="G140" s="2" t="s">
        <v>559</v>
      </c>
      <c r="H140" s="2" t="s">
        <v>607</v>
      </c>
      <c r="I140" s="2" t="s">
        <v>672</v>
      </c>
    </row>
    <row r="141" spans="1:9" x14ac:dyDescent="0.25">
      <c r="A141" t="s">
        <v>673</v>
      </c>
      <c r="B141" s="2" t="str">
        <f t="shared" si="15"/>
        <v>101</v>
      </c>
      <c r="C141" s="2" t="str">
        <f t="shared" si="16"/>
        <v>265</v>
      </c>
      <c r="D141" s="2" t="str">
        <f t="shared" si="17"/>
        <v>953.000</v>
      </c>
      <c r="E141" t="s">
        <v>223</v>
      </c>
      <c r="F141" t="s">
        <v>222</v>
      </c>
      <c r="G141" s="2" t="str">
        <f>LEFT(F141, 3)</f>
        <v>101</v>
      </c>
      <c r="H141" s="2" t="str">
        <f>MID(F141, 5, 3)</f>
        <v>265</v>
      </c>
      <c r="I141" s="2" t="str">
        <f>RIGHT(F141, 7)</f>
        <v>850.000</v>
      </c>
    </row>
    <row r="142" spans="1:9" x14ac:dyDescent="0.25">
      <c r="A142" t="s">
        <v>460</v>
      </c>
      <c r="B142" s="2" t="str">
        <f t="shared" si="15"/>
        <v>590</v>
      </c>
      <c r="C142" s="2" t="str">
        <f t="shared" si="16"/>
        <v>536</v>
      </c>
      <c r="D142" s="2" t="str">
        <f t="shared" si="17"/>
        <v>850.000</v>
      </c>
      <c r="E142" t="s">
        <v>223</v>
      </c>
      <c r="F142" t="s">
        <v>451</v>
      </c>
      <c r="G142" s="2" t="s">
        <v>559</v>
      </c>
      <c r="H142" s="2" t="s">
        <v>607</v>
      </c>
      <c r="I142" s="2" t="s">
        <v>674</v>
      </c>
    </row>
    <row r="143" spans="1:9" x14ac:dyDescent="0.25">
      <c r="A143" t="s">
        <v>103</v>
      </c>
      <c r="B143" s="2" t="str">
        <f t="shared" si="15"/>
        <v>101</v>
      </c>
      <c r="C143" s="2" t="str">
        <f t="shared" si="16"/>
        <v>101</v>
      </c>
      <c r="D143" s="2" t="str">
        <f t="shared" si="17"/>
        <v>870.000</v>
      </c>
      <c r="E143" t="s">
        <v>104</v>
      </c>
      <c r="G143" s="2" t="s">
        <v>546</v>
      </c>
      <c r="H143" s="2" t="s">
        <v>546</v>
      </c>
      <c r="I143" s="2" t="s">
        <v>675</v>
      </c>
    </row>
    <row r="144" spans="1:9" x14ac:dyDescent="0.25">
      <c r="A144" t="s">
        <v>183</v>
      </c>
      <c r="B144" s="2" t="str">
        <f t="shared" si="15"/>
        <v>101</v>
      </c>
      <c r="C144" s="2" t="str">
        <f t="shared" si="16"/>
        <v>247</v>
      </c>
      <c r="D144" s="2" t="str">
        <f t="shared" si="17"/>
        <v>870.000</v>
      </c>
      <c r="E144" t="s">
        <v>184</v>
      </c>
      <c r="G144" s="2" t="s">
        <v>546</v>
      </c>
      <c r="H144" s="2" t="s">
        <v>596</v>
      </c>
      <c r="I144" s="2" t="s">
        <v>675</v>
      </c>
    </row>
    <row r="145" spans="1:9" x14ac:dyDescent="0.25">
      <c r="A145" t="s">
        <v>461</v>
      </c>
      <c r="B145" s="2" t="str">
        <f t="shared" si="15"/>
        <v>590</v>
      </c>
      <c r="C145" s="2" t="str">
        <f t="shared" si="16"/>
        <v>536</v>
      </c>
      <c r="D145" s="2" t="str">
        <f t="shared" si="17"/>
        <v>870.000</v>
      </c>
      <c r="E145" s="36" t="s">
        <v>462</v>
      </c>
      <c r="F145" t="s">
        <v>451</v>
      </c>
      <c r="G145" s="2" t="s">
        <v>559</v>
      </c>
      <c r="H145" s="2" t="s">
        <v>607</v>
      </c>
      <c r="I145" s="2" t="s">
        <v>675</v>
      </c>
    </row>
    <row r="146" spans="1:9" x14ac:dyDescent="0.25">
      <c r="A146" t="s">
        <v>463</v>
      </c>
      <c r="B146" s="2" t="str">
        <f t="shared" si="15"/>
        <v>590</v>
      </c>
      <c r="C146" s="2" t="str">
        <f t="shared" si="16"/>
        <v>536</v>
      </c>
      <c r="D146" s="2" t="str">
        <f t="shared" si="17"/>
        <v>874.000</v>
      </c>
      <c r="E146" t="s">
        <v>106</v>
      </c>
      <c r="F146" t="s">
        <v>451</v>
      </c>
      <c r="G146" s="2" t="s">
        <v>559</v>
      </c>
      <c r="H146" s="2" t="s">
        <v>607</v>
      </c>
      <c r="I146" s="47" t="s">
        <v>676</v>
      </c>
    </row>
    <row r="147" spans="1:9" x14ac:dyDescent="0.25">
      <c r="A147" t="s">
        <v>107</v>
      </c>
      <c r="B147" s="2" t="str">
        <f t="shared" si="15"/>
        <v>101</v>
      </c>
      <c r="C147" s="2" t="str">
        <f t="shared" si="16"/>
        <v>101</v>
      </c>
      <c r="D147" s="2" t="str">
        <f t="shared" si="17"/>
        <v>900.000</v>
      </c>
      <c r="E147" t="s">
        <v>108</v>
      </c>
      <c r="G147" s="2" t="s">
        <v>546</v>
      </c>
      <c r="H147" s="2" t="s">
        <v>546</v>
      </c>
      <c r="I147" s="2" t="s">
        <v>677</v>
      </c>
    </row>
    <row r="148" spans="1:9" ht="14.45" customHeight="1" x14ac:dyDescent="0.25">
      <c r="A148" t="s">
        <v>678</v>
      </c>
      <c r="B148" s="2" t="str">
        <f t="shared" si="15"/>
        <v>101</v>
      </c>
      <c r="C148" s="2" t="str">
        <f t="shared" si="16"/>
        <v>191</v>
      </c>
      <c r="D148" s="2" t="str">
        <f t="shared" si="17"/>
        <v>900.000</v>
      </c>
      <c r="E148" t="s">
        <v>108</v>
      </c>
      <c r="F148" t="s">
        <v>147</v>
      </c>
      <c r="G148" s="2" t="str">
        <f>LEFT(F148, 3)</f>
        <v>101</v>
      </c>
      <c r="H148" s="2" t="str">
        <f>MID(F148, 5, 3)</f>
        <v>262</v>
      </c>
      <c r="I148" s="2" t="str">
        <f>RIGHT(F148, 7)</f>
        <v>900.000</v>
      </c>
    </row>
    <row r="149" spans="1:9" x14ac:dyDescent="0.25">
      <c r="A149" t="s">
        <v>679</v>
      </c>
      <c r="B149" s="2" t="str">
        <f t="shared" si="15"/>
        <v>101</v>
      </c>
      <c r="C149" s="2" t="str">
        <f t="shared" si="16"/>
        <v>400</v>
      </c>
      <c r="D149" s="2" t="str">
        <f t="shared" si="17"/>
        <v>900.000</v>
      </c>
      <c r="E149" t="s">
        <v>108</v>
      </c>
      <c r="F149" t="s">
        <v>680</v>
      </c>
      <c r="G149" s="2" t="str">
        <f>LEFT(F149, 3)</f>
        <v>101</v>
      </c>
      <c r="H149" s="2" t="str">
        <f>MID(F149, 5, 3)</f>
        <v>701</v>
      </c>
      <c r="I149" s="2" t="str">
        <f>RIGHT(F149, 7)</f>
        <v>900.000</v>
      </c>
    </row>
    <row r="150" spans="1:9" x14ac:dyDescent="0.25">
      <c r="A150" t="s">
        <v>681</v>
      </c>
      <c r="B150" s="2" t="str">
        <f t="shared" si="15"/>
        <v>101</v>
      </c>
      <c r="C150" s="2" t="str">
        <f t="shared" si="16"/>
        <v>900</v>
      </c>
      <c r="D150" s="2" t="str">
        <f t="shared" si="17"/>
        <v>910.000</v>
      </c>
      <c r="E150" t="s">
        <v>325</v>
      </c>
      <c r="F150" t="s">
        <v>682</v>
      </c>
      <c r="G150" s="2" t="str">
        <f>LEFT(F150, 3)</f>
        <v>101</v>
      </c>
      <c r="H150" s="47" t="s">
        <v>683</v>
      </c>
      <c r="I150" s="47" t="s">
        <v>684</v>
      </c>
    </row>
    <row r="151" spans="1:9" x14ac:dyDescent="0.25">
      <c r="A151" t="s">
        <v>685</v>
      </c>
      <c r="B151" s="2" t="str">
        <f t="shared" si="15"/>
        <v>101</v>
      </c>
      <c r="C151" s="2" t="str">
        <f t="shared" si="16"/>
        <v>900</v>
      </c>
      <c r="D151" s="2" t="str">
        <f t="shared" si="17"/>
        <v>911.000</v>
      </c>
      <c r="E151" t="s">
        <v>327</v>
      </c>
      <c r="F151" t="s">
        <v>686</v>
      </c>
      <c r="G151" s="2" t="str">
        <f>LEFT(F151, 3)</f>
        <v>101</v>
      </c>
      <c r="H151" s="47" t="s">
        <v>683</v>
      </c>
      <c r="I151" s="47" t="s">
        <v>687</v>
      </c>
    </row>
    <row r="152" spans="1:9" x14ac:dyDescent="0.25">
      <c r="A152" t="s">
        <v>688</v>
      </c>
      <c r="B152" s="2" t="str">
        <f t="shared" si="15"/>
        <v>101</v>
      </c>
      <c r="C152" s="2" t="str">
        <f t="shared" si="16"/>
        <v>900</v>
      </c>
      <c r="D152" s="2" t="str">
        <f t="shared" si="17"/>
        <v>914.000</v>
      </c>
      <c r="E152" t="s">
        <v>329</v>
      </c>
      <c r="F152" t="s">
        <v>689</v>
      </c>
      <c r="G152" s="2" t="str">
        <f>LEFT(F152, 3)</f>
        <v>101</v>
      </c>
      <c r="H152" s="47" t="s">
        <v>683</v>
      </c>
      <c r="I152" s="47" t="s">
        <v>690</v>
      </c>
    </row>
    <row r="153" spans="1:9" x14ac:dyDescent="0.25">
      <c r="A153" t="s">
        <v>209</v>
      </c>
      <c r="B153" s="2" t="str">
        <f t="shared" si="15"/>
        <v>101</v>
      </c>
      <c r="C153" s="2" t="str">
        <f t="shared" si="16"/>
        <v>265</v>
      </c>
      <c r="D153" s="2" t="str">
        <f t="shared" si="17"/>
        <v>921.000</v>
      </c>
      <c r="E153" t="s">
        <v>210</v>
      </c>
      <c r="G153" s="2" t="s">
        <v>546</v>
      </c>
      <c r="H153" s="2" t="s">
        <v>599</v>
      </c>
      <c r="I153" s="2" t="s">
        <v>691</v>
      </c>
    </row>
    <row r="154" spans="1:9" x14ac:dyDescent="0.25">
      <c r="A154" t="s">
        <v>469</v>
      </c>
      <c r="B154" s="2" t="str">
        <f t="shared" si="15"/>
        <v>590</v>
      </c>
      <c r="C154" s="2" t="str">
        <f t="shared" si="16"/>
        <v>536</v>
      </c>
      <c r="D154" s="2" t="str">
        <f t="shared" si="17"/>
        <v>920.000</v>
      </c>
      <c r="E154" t="s">
        <v>210</v>
      </c>
      <c r="F154" t="s">
        <v>470</v>
      </c>
      <c r="G154" s="2" t="str">
        <f>LEFT(F154, 3)</f>
        <v>590</v>
      </c>
      <c r="H154" s="2" t="str">
        <f>MID(F154, 5, 3)</f>
        <v>536</v>
      </c>
      <c r="I154" s="2" t="str">
        <f>RIGHT(F154, 7)</f>
        <v>921.000</v>
      </c>
    </row>
    <row r="155" spans="1:9" x14ac:dyDescent="0.25">
      <c r="A155" t="s">
        <v>314</v>
      </c>
      <c r="B155" s="2" t="str">
        <f t="shared" si="15"/>
        <v>101</v>
      </c>
      <c r="C155" s="2" t="str">
        <f t="shared" si="16"/>
        <v>751</v>
      </c>
      <c r="D155" s="2" t="str">
        <f t="shared" si="17"/>
        <v>921.000</v>
      </c>
      <c r="E155" t="s">
        <v>315</v>
      </c>
      <c r="G155" s="2" t="s">
        <v>546</v>
      </c>
      <c r="H155" s="2" t="s">
        <v>606</v>
      </c>
      <c r="I155" s="2" t="s">
        <v>691</v>
      </c>
    </row>
    <row r="156" spans="1:9" x14ac:dyDescent="0.25">
      <c r="A156" t="s">
        <v>212</v>
      </c>
      <c r="B156" s="2" t="str">
        <f t="shared" si="15"/>
        <v>101</v>
      </c>
      <c r="C156" s="2" t="str">
        <f t="shared" si="16"/>
        <v>265</v>
      </c>
      <c r="D156" s="2" t="str">
        <f t="shared" si="17"/>
        <v>922.000</v>
      </c>
      <c r="E156" t="s">
        <v>213</v>
      </c>
      <c r="G156" s="2" t="s">
        <v>546</v>
      </c>
      <c r="H156" s="2" t="s">
        <v>599</v>
      </c>
      <c r="I156" s="2" t="s">
        <v>692</v>
      </c>
    </row>
    <row r="157" spans="1:9" x14ac:dyDescent="0.25">
      <c r="A157" t="s">
        <v>470</v>
      </c>
      <c r="B157" s="2" t="str">
        <f t="shared" si="15"/>
        <v>590</v>
      </c>
      <c r="C157" s="2" t="str">
        <f t="shared" si="16"/>
        <v>536</v>
      </c>
      <c r="D157" s="2" t="str">
        <f t="shared" si="17"/>
        <v>921.000</v>
      </c>
      <c r="E157" s="36" t="s">
        <v>471</v>
      </c>
      <c r="F157" t="s">
        <v>472</v>
      </c>
      <c r="G157" s="2" t="str">
        <f>LEFT(F157, 3)</f>
        <v>590</v>
      </c>
      <c r="H157" s="2" t="str">
        <f>MID(F157, 5, 3)</f>
        <v>536</v>
      </c>
      <c r="I157" s="2" t="str">
        <f>RIGHT(F157, 7)</f>
        <v>923.000</v>
      </c>
    </row>
    <row r="158" spans="1:9" x14ac:dyDescent="0.25">
      <c r="A158" t="s">
        <v>693</v>
      </c>
      <c r="B158" s="2" t="str">
        <f t="shared" si="15"/>
        <v>101</v>
      </c>
      <c r="C158" s="2" t="str">
        <f t="shared" si="16"/>
        <v>446</v>
      </c>
      <c r="D158" s="2" t="str">
        <f t="shared" si="17"/>
        <v>926.000</v>
      </c>
      <c r="E158" t="s">
        <v>295</v>
      </c>
      <c r="G158" s="2" t="s">
        <v>546</v>
      </c>
      <c r="H158" s="2" t="s">
        <v>637</v>
      </c>
      <c r="I158" s="2" t="s">
        <v>694</v>
      </c>
    </row>
    <row r="159" spans="1:9" x14ac:dyDescent="0.25">
      <c r="A159" t="s">
        <v>220</v>
      </c>
      <c r="B159" s="2" t="str">
        <f t="shared" si="15"/>
        <v>101</v>
      </c>
      <c r="C159" s="2" t="str">
        <f t="shared" si="16"/>
        <v>265</v>
      </c>
      <c r="D159" s="2" t="str">
        <f t="shared" si="17"/>
        <v>930.000</v>
      </c>
      <c r="E159" t="s">
        <v>221</v>
      </c>
      <c r="G159" s="2" t="s">
        <v>546</v>
      </c>
      <c r="H159" s="2" t="s">
        <v>599</v>
      </c>
      <c r="I159" s="2" t="s">
        <v>695</v>
      </c>
    </row>
    <row r="160" spans="1:9" x14ac:dyDescent="0.25">
      <c r="A160" t="s">
        <v>473</v>
      </c>
      <c r="B160" s="2" t="str">
        <f t="shared" si="15"/>
        <v>590</v>
      </c>
      <c r="C160" s="2" t="str">
        <f t="shared" si="16"/>
        <v>536</v>
      </c>
      <c r="D160" s="2" t="str">
        <f t="shared" si="17"/>
        <v>930.000</v>
      </c>
      <c r="E160" t="s">
        <v>474</v>
      </c>
      <c r="F160" t="s">
        <v>451</v>
      </c>
      <c r="G160" s="2" t="s">
        <v>559</v>
      </c>
      <c r="H160" s="2" t="s">
        <v>607</v>
      </c>
      <c r="I160" s="2" t="s">
        <v>695</v>
      </c>
    </row>
    <row r="161" spans="1:9" x14ac:dyDescent="0.25">
      <c r="A161" t="s">
        <v>696</v>
      </c>
      <c r="B161" s="2" t="str">
        <f t="shared" si="15"/>
        <v>101</v>
      </c>
      <c r="C161" s="2" t="str">
        <f t="shared" si="16"/>
        <v>276</v>
      </c>
      <c r="D161" s="2" t="str">
        <f t="shared" si="17"/>
        <v>930.000</v>
      </c>
      <c r="E161" t="s">
        <v>240</v>
      </c>
      <c r="F161" t="s">
        <v>697</v>
      </c>
      <c r="G161" s="2" t="str">
        <f>LEFT(F161, 3)</f>
        <v>101</v>
      </c>
      <c r="H161" s="2" t="str">
        <f>MID(F161, 5, 3)</f>
        <v>576</v>
      </c>
      <c r="I161" s="2" t="str">
        <f>RIGHT(F161, 7)</f>
        <v>930.000</v>
      </c>
    </row>
    <row r="162" spans="1:9" x14ac:dyDescent="0.25">
      <c r="A162" s="2" t="s">
        <v>698</v>
      </c>
      <c r="B162" s="2" t="str">
        <f t="shared" si="15"/>
        <v>101</v>
      </c>
      <c r="C162" s="2" t="str">
        <f t="shared" si="16"/>
        <v>000</v>
      </c>
      <c r="D162" s="2" t="str">
        <f t="shared" si="17"/>
        <v>628.000</v>
      </c>
      <c r="E162" s="2" t="s">
        <v>48</v>
      </c>
      <c r="F162" t="s">
        <v>699</v>
      </c>
      <c r="G162" s="2" t="str">
        <f>LEFT(F162, 3)</f>
        <v>101</v>
      </c>
      <c r="H162" s="2" t="str">
        <f>MID(F162, 5, 3)</f>
        <v>000</v>
      </c>
      <c r="I162" s="47" t="s">
        <v>700</v>
      </c>
    </row>
    <row r="163" spans="1:9" ht="26.25" x14ac:dyDescent="0.25">
      <c r="A163" s="2" t="s">
        <v>701</v>
      </c>
      <c r="B163" s="2" t="str">
        <f t="shared" si="15"/>
        <v>101</v>
      </c>
      <c r="C163" s="2" t="str">
        <f t="shared" si="16"/>
        <v>000</v>
      </c>
      <c r="D163" s="2" t="str">
        <f t="shared" si="17"/>
        <v>629.000</v>
      </c>
      <c r="E163" s="2" t="s">
        <v>50</v>
      </c>
      <c r="F163" t="s">
        <v>702</v>
      </c>
      <c r="G163" s="2" t="str">
        <f>LEFT(F163, 3)</f>
        <v>101</v>
      </c>
      <c r="H163" s="2" t="str">
        <f>MID(F163, 5, 3)</f>
        <v>000</v>
      </c>
      <c r="I163" s="47" t="s">
        <v>703</v>
      </c>
    </row>
    <row r="164" spans="1:9" x14ac:dyDescent="0.25">
      <c r="A164" s="2" t="s">
        <v>704</v>
      </c>
      <c r="B164" s="2" t="str">
        <f t="shared" si="15"/>
        <v>101</v>
      </c>
      <c r="C164" s="2" t="str">
        <f t="shared" si="16"/>
        <v>000</v>
      </c>
      <c r="D164" s="2" t="str">
        <f t="shared" si="17"/>
        <v>642.000</v>
      </c>
      <c r="E164" s="2" t="s">
        <v>52</v>
      </c>
      <c r="F164" t="s">
        <v>705</v>
      </c>
      <c r="G164" s="2" t="str">
        <f>LEFT(F164, 3)</f>
        <v>101</v>
      </c>
      <c r="H164" s="2" t="str">
        <f>MID(F164, 5, 3)</f>
        <v>000</v>
      </c>
      <c r="I164" s="47" t="s">
        <v>706</v>
      </c>
    </row>
    <row r="165" spans="1:9" x14ac:dyDescent="0.25">
      <c r="A165" t="s">
        <v>109</v>
      </c>
      <c r="B165" s="2" t="str">
        <f t="shared" si="15"/>
        <v>101</v>
      </c>
      <c r="C165" s="2" t="str">
        <f t="shared" si="16"/>
        <v>101</v>
      </c>
      <c r="D165" s="2" t="str">
        <f t="shared" si="17"/>
        <v>956.000</v>
      </c>
      <c r="E165" t="s">
        <v>110</v>
      </c>
      <c r="G165" s="2" t="s">
        <v>546</v>
      </c>
      <c r="H165" s="2" t="s">
        <v>546</v>
      </c>
      <c r="I165" s="2" t="s">
        <v>707</v>
      </c>
    </row>
    <row r="166" spans="1:9" x14ac:dyDescent="0.25">
      <c r="A166" t="s">
        <v>133</v>
      </c>
      <c r="B166" s="2" t="str">
        <f t="shared" si="15"/>
        <v>101</v>
      </c>
      <c r="C166" s="2" t="str">
        <f t="shared" si="16"/>
        <v>171</v>
      </c>
      <c r="D166" s="2" t="str">
        <f t="shared" si="17"/>
        <v>956.000</v>
      </c>
      <c r="E166" t="s">
        <v>134</v>
      </c>
      <c r="G166" s="2" t="s">
        <v>546</v>
      </c>
      <c r="H166" s="2" t="s">
        <v>594</v>
      </c>
      <c r="I166" s="2" t="s">
        <v>707</v>
      </c>
    </row>
    <row r="167" spans="1:9" x14ac:dyDescent="0.25">
      <c r="A167" t="s">
        <v>175</v>
      </c>
      <c r="B167" s="2" t="str">
        <f t="shared" si="15"/>
        <v>101</v>
      </c>
      <c r="C167" s="2" t="str">
        <f t="shared" si="16"/>
        <v>215</v>
      </c>
      <c r="D167" s="2" t="str">
        <f t="shared" si="17"/>
        <v>956.000</v>
      </c>
      <c r="E167" t="s">
        <v>176</v>
      </c>
      <c r="G167" s="2" t="s">
        <v>546</v>
      </c>
      <c r="H167" s="2" t="s">
        <v>595</v>
      </c>
      <c r="I167" s="2" t="s">
        <v>707</v>
      </c>
    </row>
    <row r="168" spans="1:9" x14ac:dyDescent="0.25">
      <c r="A168" t="s">
        <v>185</v>
      </c>
      <c r="B168" s="2" t="str">
        <f t="shared" si="15"/>
        <v>101</v>
      </c>
      <c r="C168" s="2" t="str">
        <f t="shared" si="16"/>
        <v>247</v>
      </c>
      <c r="D168" s="2" t="str">
        <f t="shared" si="17"/>
        <v>956.000</v>
      </c>
      <c r="E168" t="s">
        <v>186</v>
      </c>
      <c r="G168" s="2" t="s">
        <v>546</v>
      </c>
      <c r="H168" s="2" t="s">
        <v>596</v>
      </c>
      <c r="I168" s="2" t="s">
        <v>707</v>
      </c>
    </row>
    <row r="169" spans="1:9" x14ac:dyDescent="0.25">
      <c r="A169" t="s">
        <v>201</v>
      </c>
      <c r="B169" s="2" t="str">
        <f t="shared" si="15"/>
        <v>101</v>
      </c>
      <c r="C169" s="2" t="str">
        <f t="shared" si="16"/>
        <v>253</v>
      </c>
      <c r="D169" s="2" t="str">
        <f t="shared" si="17"/>
        <v>956.000</v>
      </c>
      <c r="E169" t="s">
        <v>176</v>
      </c>
      <c r="G169" s="2" t="s">
        <v>546</v>
      </c>
      <c r="H169" s="2" t="s">
        <v>597</v>
      </c>
      <c r="I169" s="2" t="s">
        <v>707</v>
      </c>
    </row>
    <row r="170" spans="1:9" x14ac:dyDescent="0.25">
      <c r="A170" t="s">
        <v>708</v>
      </c>
      <c r="B170" s="2" t="str">
        <f t="shared" si="15"/>
        <v>101</v>
      </c>
      <c r="C170" s="2" t="str">
        <f t="shared" si="16"/>
        <v>209</v>
      </c>
      <c r="D170" s="2" t="str">
        <f t="shared" si="17"/>
        <v>956.000</v>
      </c>
      <c r="E170" t="s">
        <v>134</v>
      </c>
      <c r="F170" t="s">
        <v>160</v>
      </c>
      <c r="G170" s="2" t="str">
        <f>LEFT(F170, 3)</f>
        <v>101</v>
      </c>
      <c r="H170" s="2" t="str">
        <f>MID(F170, 5, 3)</f>
        <v>257</v>
      </c>
      <c r="I170" s="2" t="str">
        <f>RIGHT(F170, 7)</f>
        <v>956.000</v>
      </c>
    </row>
    <row r="171" spans="1:9" x14ac:dyDescent="0.25">
      <c r="A171" t="s">
        <v>709</v>
      </c>
      <c r="B171" s="2" t="str">
        <f t="shared" si="15"/>
        <v>101</v>
      </c>
      <c r="C171" s="2" t="str">
        <f t="shared" si="16"/>
        <v>191</v>
      </c>
      <c r="D171" s="2" t="str">
        <f t="shared" si="17"/>
        <v>956.000</v>
      </c>
      <c r="E171" t="s">
        <v>150</v>
      </c>
      <c r="F171" t="s">
        <v>149</v>
      </c>
      <c r="G171" s="2" t="str">
        <f>LEFT(F171, 3)</f>
        <v>101</v>
      </c>
      <c r="H171" s="2" t="str">
        <f>MID(F171, 5, 3)</f>
        <v>262</v>
      </c>
      <c r="I171" s="2" t="str">
        <f>RIGHT(F171, 7)</f>
        <v>956.000</v>
      </c>
    </row>
    <row r="172" spans="1:9" x14ac:dyDescent="0.25">
      <c r="A172" t="s">
        <v>710</v>
      </c>
      <c r="B172" s="2" t="str">
        <f t="shared" si="15"/>
        <v>101</v>
      </c>
      <c r="C172" s="2" t="str">
        <f t="shared" si="16"/>
        <v>289</v>
      </c>
      <c r="D172" s="2" t="str">
        <f t="shared" si="17"/>
        <v>956.000</v>
      </c>
      <c r="E172" t="s">
        <v>253</v>
      </c>
      <c r="F172" t="s">
        <v>711</v>
      </c>
      <c r="G172" s="2" t="str">
        <f>LEFT(F172, 3)</f>
        <v>101</v>
      </c>
      <c r="H172" s="2" t="str">
        <f>MID(F172, 5, 3)</f>
        <v>274</v>
      </c>
      <c r="I172" s="2" t="str">
        <f>RIGHT(F172, 7)</f>
        <v>956.000</v>
      </c>
    </row>
    <row r="173" spans="1:9" x14ac:dyDescent="0.25">
      <c r="A173" t="s">
        <v>475</v>
      </c>
      <c r="B173" s="2" t="str">
        <f t="shared" si="15"/>
        <v>590</v>
      </c>
      <c r="C173" s="2" t="str">
        <f t="shared" si="16"/>
        <v>536</v>
      </c>
      <c r="D173" s="2" t="str">
        <f t="shared" si="17"/>
        <v>956.000</v>
      </c>
      <c r="E173" t="s">
        <v>110</v>
      </c>
      <c r="F173" t="s">
        <v>451</v>
      </c>
      <c r="G173" s="2" t="s">
        <v>559</v>
      </c>
      <c r="H173" s="2" t="s">
        <v>607</v>
      </c>
      <c r="I173" s="2" t="s">
        <v>707</v>
      </c>
    </row>
    <row r="174" spans="1:9" x14ac:dyDescent="0.25">
      <c r="A174" t="s">
        <v>712</v>
      </c>
      <c r="B174" s="2" t="str">
        <f t="shared" si="15"/>
        <v>101</v>
      </c>
      <c r="C174" s="2" t="str">
        <f t="shared" si="16"/>
        <v>276</v>
      </c>
      <c r="D174" s="2" t="str">
        <f t="shared" si="17"/>
        <v>956.000</v>
      </c>
      <c r="E174" t="s">
        <v>110</v>
      </c>
      <c r="F174" t="s">
        <v>713</v>
      </c>
      <c r="G174" s="2" t="str">
        <f>LEFT(F174, 3)</f>
        <v>101</v>
      </c>
      <c r="H174" s="2" t="str">
        <f>MID(F174, 5, 3)</f>
        <v>576</v>
      </c>
      <c r="I174" s="2" t="str">
        <f>RIGHT(F174, 7)</f>
        <v>956.000</v>
      </c>
    </row>
    <row r="175" spans="1:9" x14ac:dyDescent="0.25">
      <c r="A175" t="s">
        <v>714</v>
      </c>
      <c r="B175" s="2" t="str">
        <f t="shared" si="15"/>
        <v>101</v>
      </c>
      <c r="C175" s="2" t="str">
        <f t="shared" si="16"/>
        <v>400</v>
      </c>
      <c r="D175" s="2" t="str">
        <f t="shared" si="17"/>
        <v>956.000</v>
      </c>
      <c r="E175" t="s">
        <v>176</v>
      </c>
      <c r="F175" t="s">
        <v>715</v>
      </c>
      <c r="G175" s="2" t="str">
        <f>LEFT(F175, 3)</f>
        <v>101</v>
      </c>
      <c r="H175" s="2" t="str">
        <f>MID(F175, 5, 3)</f>
        <v>701</v>
      </c>
      <c r="I175" s="2" t="str">
        <f>RIGHT(F175, 7)</f>
        <v>956.000</v>
      </c>
    </row>
    <row r="176" spans="1:9" x14ac:dyDescent="0.25">
      <c r="A176" t="s">
        <v>319</v>
      </c>
      <c r="B176" s="2" t="str">
        <f t="shared" si="15"/>
        <v>101</v>
      </c>
      <c r="C176" s="2" t="str">
        <f t="shared" si="16"/>
        <v>751</v>
      </c>
      <c r="D176" s="2" t="str">
        <f t="shared" si="17"/>
        <v>956.000</v>
      </c>
      <c r="E176" t="s">
        <v>176</v>
      </c>
      <c r="G176" s="2" t="s">
        <v>546</v>
      </c>
      <c r="H176" s="2" t="s">
        <v>606</v>
      </c>
      <c r="I176" s="2" t="s">
        <v>707</v>
      </c>
    </row>
    <row r="177" spans="1:9" x14ac:dyDescent="0.25">
      <c r="A177" t="s">
        <v>362</v>
      </c>
      <c r="B177" s="2" t="str">
        <f t="shared" si="15"/>
        <v>101</v>
      </c>
      <c r="C177" s="2" t="str">
        <f t="shared" si="16"/>
        <v>101</v>
      </c>
      <c r="D177" s="2" t="str">
        <f t="shared" si="17"/>
        <v>957.000</v>
      </c>
      <c r="E177" t="s">
        <v>363</v>
      </c>
      <c r="G177" s="2" t="s">
        <v>546</v>
      </c>
      <c r="H177" s="2" t="s">
        <v>546</v>
      </c>
      <c r="I177" s="2" t="s">
        <v>716</v>
      </c>
    </row>
    <row r="178" spans="1:9" x14ac:dyDescent="0.25">
      <c r="A178" t="s">
        <v>111</v>
      </c>
      <c r="B178" s="2" t="str">
        <f t="shared" si="15"/>
        <v>101</v>
      </c>
      <c r="C178" s="2" t="str">
        <f t="shared" si="16"/>
        <v>101</v>
      </c>
      <c r="D178" s="2" t="str">
        <f t="shared" si="17"/>
        <v>958.000</v>
      </c>
      <c r="E178" t="s">
        <v>112</v>
      </c>
      <c r="G178" s="2" t="s">
        <v>546</v>
      </c>
      <c r="H178" s="2" t="s">
        <v>546</v>
      </c>
      <c r="I178" s="2" t="s">
        <v>717</v>
      </c>
    </row>
    <row r="179" spans="1:9" x14ac:dyDescent="0.25">
      <c r="A179" t="s">
        <v>113</v>
      </c>
      <c r="B179" s="2" t="str">
        <f t="shared" si="15"/>
        <v>101</v>
      </c>
      <c r="C179" s="2" t="str">
        <f t="shared" si="16"/>
        <v>101</v>
      </c>
      <c r="D179" s="2" t="str">
        <f t="shared" si="17"/>
        <v>960.000</v>
      </c>
      <c r="E179" t="s">
        <v>114</v>
      </c>
      <c r="G179" s="2" t="s">
        <v>546</v>
      </c>
      <c r="H179" s="2" t="s">
        <v>546</v>
      </c>
      <c r="I179" s="2" t="s">
        <v>718</v>
      </c>
    </row>
    <row r="180" spans="1:9" x14ac:dyDescent="0.25">
      <c r="A180" t="s">
        <v>365</v>
      </c>
      <c r="B180" s="2" t="str">
        <f t="shared" si="15"/>
        <v>101</v>
      </c>
      <c r="C180" s="2" t="str">
        <f t="shared" si="16"/>
        <v>101</v>
      </c>
      <c r="D180" s="2" t="str">
        <f t="shared" si="17"/>
        <v>961.000</v>
      </c>
      <c r="E180" t="s">
        <v>366</v>
      </c>
      <c r="G180" s="2" t="s">
        <v>546</v>
      </c>
      <c r="H180" s="2" t="s">
        <v>546</v>
      </c>
      <c r="I180" s="2" t="s">
        <v>719</v>
      </c>
    </row>
    <row r="181" spans="1:9" x14ac:dyDescent="0.25">
      <c r="A181" t="s">
        <v>476</v>
      </c>
      <c r="B181" s="2" t="str">
        <f t="shared" si="15"/>
        <v>590</v>
      </c>
      <c r="C181" s="2" t="str">
        <f t="shared" si="16"/>
        <v>536</v>
      </c>
      <c r="D181" s="2" t="str">
        <f t="shared" si="17"/>
        <v>968.000</v>
      </c>
      <c r="E181" t="s">
        <v>477</v>
      </c>
      <c r="F181" t="s">
        <v>451</v>
      </c>
      <c r="G181" s="2" t="s">
        <v>559</v>
      </c>
      <c r="H181" s="2" t="s">
        <v>607</v>
      </c>
      <c r="I181" s="2" t="s">
        <v>720</v>
      </c>
    </row>
    <row r="182" spans="1:9" x14ac:dyDescent="0.25">
      <c r="A182" t="s">
        <v>374</v>
      </c>
      <c r="B182" s="2" t="str">
        <f t="shared" si="15"/>
        <v>101</v>
      </c>
      <c r="C182" s="2" t="str">
        <f t="shared" si="16"/>
        <v>247</v>
      </c>
      <c r="D182" s="2" t="str">
        <f t="shared" si="17"/>
        <v>969.000</v>
      </c>
      <c r="E182" t="s">
        <v>152</v>
      </c>
      <c r="G182" s="2" t="s">
        <v>546</v>
      </c>
      <c r="H182" s="2" t="s">
        <v>596</v>
      </c>
      <c r="I182" s="2" t="s">
        <v>721</v>
      </c>
    </row>
    <row r="183" spans="1:9" x14ac:dyDescent="0.25">
      <c r="A183" t="s">
        <v>722</v>
      </c>
      <c r="B183" s="2" t="str">
        <f t="shared" si="15"/>
        <v>101</v>
      </c>
      <c r="C183" s="2" t="str">
        <f t="shared" si="16"/>
        <v>191</v>
      </c>
      <c r="D183" s="2" t="str">
        <f t="shared" si="17"/>
        <v>969.000</v>
      </c>
      <c r="E183" t="s">
        <v>152</v>
      </c>
      <c r="F183" t="s">
        <v>151</v>
      </c>
      <c r="G183" s="2" t="str">
        <f>LEFT(F183, 3)</f>
        <v>101</v>
      </c>
      <c r="H183" s="2" t="str">
        <f>MID(F183, 5, 3)</f>
        <v>262</v>
      </c>
      <c r="I183" s="2" t="str">
        <f>RIGHT(F183, 7)</f>
        <v>969.000</v>
      </c>
    </row>
    <row r="184" spans="1:9" x14ac:dyDescent="0.25">
      <c r="A184" t="s">
        <v>491</v>
      </c>
      <c r="B184" s="2" t="str">
        <f t="shared" si="15"/>
        <v>590</v>
      </c>
      <c r="C184" s="2" t="str">
        <f t="shared" si="16"/>
        <v>536</v>
      </c>
      <c r="D184" s="2" t="str">
        <f t="shared" si="17"/>
        <v>971.000</v>
      </c>
      <c r="E184" s="36" t="s">
        <v>492</v>
      </c>
      <c r="F184" t="s">
        <v>493</v>
      </c>
      <c r="G184" s="2">
        <v>590</v>
      </c>
      <c r="H184" s="2">
        <v>536</v>
      </c>
      <c r="I184" s="47" t="s">
        <v>723</v>
      </c>
    </row>
    <row r="185" spans="1:9" x14ac:dyDescent="0.25">
      <c r="A185" t="s">
        <v>116</v>
      </c>
      <c r="B185" s="2" t="str">
        <f t="shared" si="15"/>
        <v>101</v>
      </c>
      <c r="C185" s="2" t="str">
        <f t="shared" si="16"/>
        <v>101</v>
      </c>
      <c r="D185" s="2" t="str">
        <f t="shared" si="17"/>
        <v>970.000</v>
      </c>
      <c r="E185" t="s">
        <v>490</v>
      </c>
      <c r="G185" s="2" t="s">
        <v>546</v>
      </c>
      <c r="H185" s="2" t="s">
        <v>546</v>
      </c>
      <c r="I185" s="2" t="s">
        <v>723</v>
      </c>
    </row>
    <row r="186" spans="1:9" x14ac:dyDescent="0.25">
      <c r="A186" t="s">
        <v>226</v>
      </c>
      <c r="B186" s="2" t="str">
        <f t="shared" si="15"/>
        <v>101</v>
      </c>
      <c r="C186" s="2" t="str">
        <f t="shared" si="16"/>
        <v>265</v>
      </c>
      <c r="D186" s="2" t="str">
        <f t="shared" si="17"/>
        <v>970.000</v>
      </c>
      <c r="E186" t="s">
        <v>490</v>
      </c>
      <c r="G186" s="2" t="s">
        <v>546</v>
      </c>
      <c r="H186" s="2" t="s">
        <v>599</v>
      </c>
      <c r="I186" s="2" t="s">
        <v>723</v>
      </c>
    </row>
    <row r="187" spans="1:9" x14ac:dyDescent="0.25">
      <c r="A187" t="s">
        <v>489</v>
      </c>
      <c r="B187" s="2" t="str">
        <f t="shared" si="15"/>
        <v>590</v>
      </c>
      <c r="C187" s="2" t="str">
        <f t="shared" si="16"/>
        <v>536</v>
      </c>
      <c r="D187" s="2" t="str">
        <f t="shared" si="17"/>
        <v>970.000</v>
      </c>
      <c r="E187" t="s">
        <v>490</v>
      </c>
      <c r="F187" t="s">
        <v>451</v>
      </c>
      <c r="G187" s="2" t="s">
        <v>559</v>
      </c>
      <c r="H187" s="2" t="s">
        <v>607</v>
      </c>
      <c r="I187" s="2" t="s">
        <v>723</v>
      </c>
    </row>
    <row r="188" spans="1:9" x14ac:dyDescent="0.25">
      <c r="A188" t="s">
        <v>724</v>
      </c>
      <c r="B188" s="2" t="str">
        <f t="shared" si="15"/>
        <v>101</v>
      </c>
      <c r="C188" s="2" t="str">
        <f t="shared" si="16"/>
        <v>276</v>
      </c>
      <c r="D188" s="2" t="str">
        <f t="shared" si="17"/>
        <v>970.000</v>
      </c>
      <c r="E188" t="s">
        <v>490</v>
      </c>
      <c r="F188" t="s">
        <v>725</v>
      </c>
      <c r="G188" s="2" t="str">
        <f>LEFT(F188, 3)</f>
        <v>101</v>
      </c>
      <c r="H188" s="2" t="str">
        <f>MID(F188, 5, 3)</f>
        <v>576</v>
      </c>
      <c r="I188" s="2" t="str">
        <f>RIGHT(F188, 7)</f>
        <v>970.000</v>
      </c>
    </row>
    <row r="189" spans="1:9" x14ac:dyDescent="0.25">
      <c r="A189" t="s">
        <v>320</v>
      </c>
      <c r="B189" s="2" t="str">
        <f t="shared" si="15"/>
        <v>101</v>
      </c>
      <c r="C189" s="2" t="str">
        <f t="shared" si="16"/>
        <v>751</v>
      </c>
      <c r="D189" s="2" t="str">
        <f t="shared" si="17"/>
        <v>970.000</v>
      </c>
      <c r="E189" t="s">
        <v>726</v>
      </c>
      <c r="G189" s="2" t="s">
        <v>546</v>
      </c>
      <c r="H189" s="2" t="s">
        <v>606</v>
      </c>
      <c r="I189" s="2" t="s">
        <v>723</v>
      </c>
    </row>
    <row r="190" spans="1:9" x14ac:dyDescent="0.25">
      <c r="A190" t="s">
        <v>121</v>
      </c>
      <c r="B190" s="2" t="str">
        <f t="shared" si="15"/>
        <v>101</v>
      </c>
      <c r="C190" s="2" t="str">
        <f t="shared" si="16"/>
        <v>101</v>
      </c>
      <c r="D190" s="2" t="str">
        <f t="shared" si="17"/>
        <v>971.000</v>
      </c>
      <c r="E190" t="s">
        <v>122</v>
      </c>
      <c r="G190" s="2" t="s">
        <v>546</v>
      </c>
      <c r="H190" s="2" t="s">
        <v>546</v>
      </c>
      <c r="I190" s="2" t="s">
        <v>727</v>
      </c>
    </row>
    <row r="191" spans="1:9" x14ac:dyDescent="0.25">
      <c r="A191" t="s">
        <v>728</v>
      </c>
      <c r="B191" s="2" t="str">
        <f t="shared" si="15"/>
        <v>101</v>
      </c>
      <c r="C191" s="2" t="str">
        <f t="shared" si="16"/>
        <v>276</v>
      </c>
      <c r="D191" s="2" t="str">
        <f t="shared" si="17"/>
        <v>971.000</v>
      </c>
      <c r="E191" t="s">
        <v>390</v>
      </c>
      <c r="F191" t="s">
        <v>729</v>
      </c>
      <c r="G191" s="2" t="str">
        <f>LEFT(F191, 3)</f>
        <v>101</v>
      </c>
      <c r="H191" s="2" t="str">
        <f>MID(F191, 5, 3)</f>
        <v>576</v>
      </c>
      <c r="I191" s="2" t="str">
        <f>RIGHT(F191, 7)</f>
        <v>971.000</v>
      </c>
    </row>
    <row r="192" spans="1:9" x14ac:dyDescent="0.25">
      <c r="A192" t="s">
        <v>368</v>
      </c>
      <c r="B192" s="2" t="str">
        <f t="shared" si="15"/>
        <v>101</v>
      </c>
      <c r="C192" s="2" t="str">
        <f t="shared" si="16"/>
        <v>101</v>
      </c>
      <c r="D192" s="2" t="str">
        <f t="shared" si="17"/>
        <v>972.000</v>
      </c>
      <c r="E192" t="s">
        <v>127</v>
      </c>
      <c r="G192" s="2" t="s">
        <v>546</v>
      </c>
      <c r="H192" s="2" t="s">
        <v>546</v>
      </c>
      <c r="I192" s="2" t="s">
        <v>730</v>
      </c>
    </row>
    <row r="193" spans="1:9" x14ac:dyDescent="0.25">
      <c r="A193" t="s">
        <v>382</v>
      </c>
      <c r="B193" s="2" t="str">
        <f t="shared" si="15"/>
        <v>101</v>
      </c>
      <c r="C193" s="2" t="str">
        <f t="shared" si="16"/>
        <v>265</v>
      </c>
      <c r="D193" s="2" t="str">
        <f t="shared" si="17"/>
        <v>972.000</v>
      </c>
      <c r="E193" t="s">
        <v>127</v>
      </c>
      <c r="G193" s="2" t="s">
        <v>546</v>
      </c>
      <c r="H193" s="2" t="s">
        <v>599</v>
      </c>
      <c r="I193" s="2" t="s">
        <v>730</v>
      </c>
    </row>
    <row r="194" spans="1:9" x14ac:dyDescent="0.25">
      <c r="A194" t="s">
        <v>397</v>
      </c>
      <c r="B194" s="2" t="str">
        <f t="shared" si="15"/>
        <v>101</v>
      </c>
      <c r="C194" s="2" t="str">
        <f t="shared" si="16"/>
        <v>325</v>
      </c>
      <c r="D194" s="2" t="str">
        <f t="shared" si="17"/>
        <v>971.000</v>
      </c>
      <c r="E194" t="s">
        <v>398</v>
      </c>
      <c r="F194" t="s">
        <v>731</v>
      </c>
      <c r="G194" s="2" t="str">
        <f>LEFT(F194, 3)</f>
        <v>101</v>
      </c>
      <c r="H194" s="2" t="str">
        <f>MID(F194, 5, 3)</f>
        <v>274</v>
      </c>
      <c r="I194" s="2" t="str">
        <f>RIGHT(F194, 7)</f>
        <v>972.000</v>
      </c>
    </row>
    <row r="195" spans="1:9" x14ac:dyDescent="0.25">
      <c r="A195" t="s">
        <v>494</v>
      </c>
      <c r="B195" s="2" t="str">
        <f t="shared" si="15"/>
        <v>590</v>
      </c>
      <c r="C195" s="2" t="str">
        <f t="shared" si="16"/>
        <v>536</v>
      </c>
      <c r="D195" s="2" t="str">
        <f t="shared" si="17"/>
        <v>972.000</v>
      </c>
      <c r="E195" t="s">
        <v>127</v>
      </c>
      <c r="F195" t="s">
        <v>451</v>
      </c>
      <c r="G195" s="2" t="s">
        <v>559</v>
      </c>
      <c r="H195" s="2" t="s">
        <v>607</v>
      </c>
      <c r="I195" s="2" t="s">
        <v>730</v>
      </c>
    </row>
    <row r="196" spans="1:9" x14ac:dyDescent="0.25">
      <c r="A196" t="s">
        <v>400</v>
      </c>
      <c r="B196" s="2" t="str">
        <f t="shared" si="15"/>
        <v>101</v>
      </c>
      <c r="C196" s="2" t="str">
        <f t="shared" si="16"/>
        <v>751</v>
      </c>
      <c r="D196" s="2" t="str">
        <f t="shared" si="17"/>
        <v>972.000</v>
      </c>
      <c r="E196" t="s">
        <v>388</v>
      </c>
      <c r="G196" s="2" t="s">
        <v>546</v>
      </c>
      <c r="H196" s="2" t="s">
        <v>606</v>
      </c>
      <c r="I196" s="2" t="s">
        <v>730</v>
      </c>
    </row>
    <row r="197" spans="1:9" x14ac:dyDescent="0.25">
      <c r="A197" t="s">
        <v>732</v>
      </c>
      <c r="B197" s="2" t="str">
        <f t="shared" ref="B197:B208" si="18">LEFT(A197, 3)</f>
        <v>101</v>
      </c>
      <c r="C197" s="2" t="str">
        <f t="shared" ref="C197:C208" si="19">MID(A197, 5, 3)</f>
        <v>276</v>
      </c>
      <c r="D197" s="2" t="str">
        <f t="shared" ref="D197:D208" si="20">RIGHT(A197, 7)</f>
        <v>972.000</v>
      </c>
      <c r="E197" t="s">
        <v>388</v>
      </c>
      <c r="F197" t="s">
        <v>733</v>
      </c>
      <c r="G197" s="2" t="str">
        <f>LEFT(F197, 3)</f>
        <v>101</v>
      </c>
      <c r="H197" s="2" t="str">
        <f>MID(F197, 5, 3)</f>
        <v>576</v>
      </c>
      <c r="I197" s="47" t="s">
        <v>730</v>
      </c>
    </row>
    <row r="198" spans="1:9" x14ac:dyDescent="0.25">
      <c r="A198" t="s">
        <v>224</v>
      </c>
      <c r="B198" s="2" t="str">
        <f t="shared" si="18"/>
        <v>101</v>
      </c>
      <c r="C198" s="2" t="str">
        <f t="shared" si="19"/>
        <v>265</v>
      </c>
      <c r="D198" s="2" t="str">
        <f t="shared" si="20"/>
        <v>976.000</v>
      </c>
      <c r="E198" t="s">
        <v>384</v>
      </c>
      <c r="G198" s="2" t="s">
        <v>546</v>
      </c>
      <c r="H198" s="2" t="s">
        <v>599</v>
      </c>
      <c r="I198" s="2" t="s">
        <v>734</v>
      </c>
    </row>
    <row r="199" spans="1:9" ht="30" x14ac:dyDescent="0.25">
      <c r="A199" t="s">
        <v>478</v>
      </c>
      <c r="B199" s="2" t="str">
        <f t="shared" si="18"/>
        <v>590</v>
      </c>
      <c r="C199" s="2" t="str">
        <f t="shared" si="19"/>
        <v>536</v>
      </c>
      <c r="D199" s="2" t="str">
        <f t="shared" si="20"/>
        <v>814.000</v>
      </c>
      <c r="E199" t="s">
        <v>479</v>
      </c>
      <c r="F199" s="39" t="s">
        <v>480</v>
      </c>
      <c r="G199" s="2" t="str">
        <f t="shared" ref="G199:G208" si="21">LEFT(F199, 3)</f>
        <v>wha</v>
      </c>
      <c r="H199" s="2" t="str">
        <f t="shared" ref="H199:H208" si="22">MID(F199, 5, 3)</f>
        <v xml:space="preserve"> ar</v>
      </c>
      <c r="I199" s="2" t="str">
        <f t="shared" ref="I199:I208" si="23">RIGHT(F199, 7)</f>
        <v>ed for?</v>
      </c>
    </row>
    <row r="200" spans="1:9" ht="30" x14ac:dyDescent="0.25">
      <c r="A200" t="s">
        <v>481</v>
      </c>
      <c r="B200" s="2" t="str">
        <f t="shared" si="18"/>
        <v>590</v>
      </c>
      <c r="C200" s="2" t="str">
        <f t="shared" si="19"/>
        <v>536</v>
      </c>
      <c r="D200" s="2" t="str">
        <f t="shared" si="20"/>
        <v>815.000</v>
      </c>
      <c r="E200" t="s">
        <v>482</v>
      </c>
      <c r="F200" s="39" t="s">
        <v>480</v>
      </c>
      <c r="G200" s="2" t="str">
        <f t="shared" si="21"/>
        <v>wha</v>
      </c>
      <c r="H200" s="2" t="str">
        <f t="shared" si="22"/>
        <v xml:space="preserve"> ar</v>
      </c>
      <c r="I200" s="2" t="str">
        <f t="shared" si="23"/>
        <v>ed for?</v>
      </c>
    </row>
    <row r="201" spans="1:9" ht="30" x14ac:dyDescent="0.25">
      <c r="A201" t="s">
        <v>483</v>
      </c>
      <c r="B201" s="2" t="str">
        <f t="shared" si="18"/>
        <v>590</v>
      </c>
      <c r="C201" s="2" t="str">
        <f t="shared" si="19"/>
        <v>536</v>
      </c>
      <c r="D201" s="2" t="str">
        <f t="shared" si="20"/>
        <v>816.000</v>
      </c>
      <c r="E201" t="s">
        <v>484</v>
      </c>
      <c r="F201" s="39" t="s">
        <v>480</v>
      </c>
      <c r="G201" s="2" t="str">
        <f t="shared" si="21"/>
        <v>wha</v>
      </c>
      <c r="H201" s="2" t="str">
        <f t="shared" si="22"/>
        <v xml:space="preserve"> ar</v>
      </c>
      <c r="I201" s="2" t="str">
        <f t="shared" si="23"/>
        <v>ed for?</v>
      </c>
    </row>
    <row r="202" spans="1:9" ht="30" x14ac:dyDescent="0.25">
      <c r="A202" t="s">
        <v>485</v>
      </c>
      <c r="B202" s="2" t="str">
        <f t="shared" si="18"/>
        <v>590</v>
      </c>
      <c r="C202" s="2" t="str">
        <f t="shared" si="19"/>
        <v>536</v>
      </c>
      <c r="D202" s="2" t="str">
        <f t="shared" si="20"/>
        <v>817.000</v>
      </c>
      <c r="E202" t="s">
        <v>486</v>
      </c>
      <c r="F202" s="39" t="s">
        <v>480</v>
      </c>
      <c r="G202" s="2" t="str">
        <f t="shared" si="21"/>
        <v>wha</v>
      </c>
      <c r="H202" s="2" t="str">
        <f t="shared" si="22"/>
        <v xml:space="preserve"> ar</v>
      </c>
      <c r="I202" s="2" t="str">
        <f t="shared" si="23"/>
        <v>ed for?</v>
      </c>
    </row>
    <row r="203" spans="1:9" ht="30" x14ac:dyDescent="0.25">
      <c r="A203" t="s">
        <v>459</v>
      </c>
      <c r="B203" s="2" t="str">
        <f t="shared" si="18"/>
        <v>590</v>
      </c>
      <c r="C203" s="2" t="str">
        <f t="shared" si="19"/>
        <v>536</v>
      </c>
      <c r="D203" s="2" t="str">
        <f t="shared" si="20"/>
        <v>818.000</v>
      </c>
      <c r="E203" t="s">
        <v>487</v>
      </c>
      <c r="F203" s="39" t="s">
        <v>480</v>
      </c>
      <c r="G203" s="2" t="str">
        <f t="shared" si="21"/>
        <v>wha</v>
      </c>
      <c r="H203" s="2" t="str">
        <f t="shared" si="22"/>
        <v xml:space="preserve"> ar</v>
      </c>
      <c r="I203" s="2" t="str">
        <f t="shared" si="23"/>
        <v>ed for?</v>
      </c>
    </row>
    <row r="204" spans="1:9" ht="30" x14ac:dyDescent="0.25">
      <c r="A204" t="s">
        <v>452</v>
      </c>
      <c r="B204" s="2" t="str">
        <f t="shared" si="18"/>
        <v>590</v>
      </c>
      <c r="C204" s="2" t="str">
        <f t="shared" si="19"/>
        <v>536</v>
      </c>
      <c r="D204" s="2" t="str">
        <f t="shared" si="20"/>
        <v>820.000</v>
      </c>
      <c r="E204" t="s">
        <v>488</v>
      </c>
      <c r="F204" s="39" t="s">
        <v>480</v>
      </c>
      <c r="G204" s="2" t="str">
        <f t="shared" si="21"/>
        <v>wha</v>
      </c>
      <c r="H204" s="2" t="str">
        <f t="shared" si="22"/>
        <v xml:space="preserve"> ar</v>
      </c>
      <c r="I204" s="2" t="str">
        <f t="shared" si="23"/>
        <v>ed for?</v>
      </c>
    </row>
    <row r="205" spans="1:9" x14ac:dyDescent="0.25">
      <c r="A205" t="s">
        <v>449</v>
      </c>
      <c r="B205" s="2" t="str">
        <f t="shared" si="18"/>
        <v>590</v>
      </c>
      <c r="C205" s="2" t="str">
        <f t="shared" si="19"/>
        <v>536</v>
      </c>
      <c r="D205" s="2" t="str">
        <f t="shared" si="20"/>
        <v>819.000</v>
      </c>
      <c r="E205" t="s">
        <v>501</v>
      </c>
      <c r="F205" t="s">
        <v>502</v>
      </c>
      <c r="G205" s="2" t="str">
        <f t="shared" si="21"/>
        <v>wha</v>
      </c>
      <c r="H205" s="2" t="str">
        <f t="shared" si="22"/>
        <v xml:space="preserve"> is</v>
      </c>
      <c r="I205" s="2" t="str">
        <f t="shared" si="23"/>
        <v>g above</v>
      </c>
    </row>
    <row r="206" spans="1:9" x14ac:dyDescent="0.25">
      <c r="A206" t="s">
        <v>466</v>
      </c>
      <c r="B206" s="2" t="str">
        <f t="shared" si="18"/>
        <v>590</v>
      </c>
      <c r="C206" s="2" t="str">
        <f t="shared" si="19"/>
        <v>536</v>
      </c>
      <c r="D206" s="2" t="str">
        <f t="shared" si="20"/>
        <v>910.000</v>
      </c>
      <c r="E206" t="s">
        <v>467</v>
      </c>
      <c r="F206" t="s">
        <v>468</v>
      </c>
      <c r="G206" s="2" t="str">
        <f t="shared" si="21"/>
        <v>wha</v>
      </c>
      <c r="H206" s="2" t="str">
        <f t="shared" si="22"/>
        <v xml:space="preserve"> ty</v>
      </c>
      <c r="I206" s="2" t="str">
        <f t="shared" si="23"/>
        <v>om here</v>
      </c>
    </row>
    <row r="207" spans="1:9" x14ac:dyDescent="0.25">
      <c r="A207" t="s">
        <v>495</v>
      </c>
      <c r="B207" s="2" t="str">
        <f t="shared" si="18"/>
        <v>590</v>
      </c>
      <c r="C207" s="2" t="str">
        <f t="shared" si="19"/>
        <v>536</v>
      </c>
      <c r="D207" s="2" t="str">
        <f t="shared" si="20"/>
        <v>973.000</v>
      </c>
      <c r="E207" t="s">
        <v>496</v>
      </c>
      <c r="F207" t="s">
        <v>498</v>
      </c>
      <c r="G207" s="2" t="str">
        <f t="shared" si="21"/>
        <v>wha</v>
      </c>
      <c r="H207" s="2" t="str">
        <f t="shared" si="22"/>
        <v xml:space="preserve"> is</v>
      </c>
      <c r="I207" s="2" t="str">
        <f t="shared" si="23"/>
        <v>sed for</v>
      </c>
    </row>
    <row r="208" spans="1:9" x14ac:dyDescent="0.25">
      <c r="A208" t="s">
        <v>214</v>
      </c>
      <c r="B208" s="2" t="str">
        <f t="shared" si="18"/>
        <v>101</v>
      </c>
      <c r="C208" s="2" t="str">
        <f t="shared" si="19"/>
        <v>265</v>
      </c>
      <c r="D208" s="2" t="str">
        <f t="shared" si="20"/>
        <v>923.000</v>
      </c>
      <c r="E208" t="s">
        <v>215</v>
      </c>
      <c r="F208" t="s">
        <v>735</v>
      </c>
      <c r="G208" s="2" t="str">
        <f t="shared" si="21"/>
        <v>Cha</v>
      </c>
      <c r="H208" s="2" t="str">
        <f t="shared" si="22"/>
        <v xml:space="preserve">ge </v>
      </c>
      <c r="I208" s="2" t="str">
        <f t="shared" si="23"/>
        <v>to gas?</v>
      </c>
    </row>
  </sheetData>
  <autoFilter ref="A4:I4" xr:uid="{F338FAC0-A7FC-4B53-99A3-A6A96D1F1453}">
    <sortState xmlns:xlrd2="http://schemas.microsoft.com/office/spreadsheetml/2017/richdata2" ref="A5:I208">
      <sortCondition ref="I4"/>
    </sortState>
  </autoFilter>
  <pageMargins left="0.7" right="0.7" top="0.75" bottom="0.75" header="0.3" footer="0.3"/>
  <customProperties>
    <customPr name="OrphanNamesChecke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6B6466AD1CE34CB55FE1F8CED0BAEB" ma:contentTypeVersion="19" ma:contentTypeDescription="Create a new document." ma:contentTypeScope="" ma:versionID="049a53ab30dd2cccae21860124afefdb">
  <xsd:schema xmlns:xsd="http://www.w3.org/2001/XMLSchema" xmlns:xs="http://www.w3.org/2001/XMLSchema" xmlns:p="http://schemas.microsoft.com/office/2006/metadata/properties" xmlns:ns2="dd7afbf0-fbad-4f3b-80da-8c4b9369c4e4" xmlns:ns3="6a30e869-1991-4f2d-8166-9edf6d6ce89e" targetNamespace="http://schemas.microsoft.com/office/2006/metadata/properties" ma:root="true" ma:fieldsID="ed18e61784fb94f83616f38321384ce9" ns2:_="" ns3:_="">
    <xsd:import namespace="dd7afbf0-fbad-4f3b-80da-8c4b9369c4e4"/>
    <xsd:import namespace="6a30e869-1991-4f2d-8166-9edf6d6ce8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lcf76f155ced4ddcb4097134ff3c332f" minOccurs="0"/>
                <xsd:element ref="ns3:TaxCatchAll" minOccurs="0"/>
                <xsd:element ref="ns2:InExcelspreadsheet"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7afbf0-fbad-4f3b-80da-8c4b9369c4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beb9307-072e-45fd-8744-4e421e665dc6" ma:termSetId="09814cd3-568e-fe90-9814-8d621ff8fb84" ma:anchorId="fba54fb3-c3e1-fe81-a776-ca4b69148c4d" ma:open="true" ma:isKeyword="false">
      <xsd:complexType>
        <xsd:sequence>
          <xsd:element ref="pc:Terms" minOccurs="0" maxOccurs="1"/>
        </xsd:sequence>
      </xsd:complexType>
    </xsd:element>
    <xsd:element name="InExcelspreadsheet" ma:index="23" nillable="true" ma:displayName="In Excel spreadsheet" ma:default="1" ma:description="Has this document been run through Scan Writer and a spreadsheet been created" ma:format="Dropdown" ma:internalName="InExcelspreadsheet">
      <xsd:simpleType>
        <xsd:restriction base="dms:Boolean"/>
      </xsd:simple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30e869-1991-4f2d-8166-9edf6d6ce89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73d9a8a-08ac-480b-83e2-41d62ed3cb01}" ma:internalName="TaxCatchAll" ma:showField="CatchAllData" ma:web="6a30e869-1991-4f2d-8166-9edf6d6ce8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d7afbf0-fbad-4f3b-80da-8c4b9369c4e4">
      <Terms xmlns="http://schemas.microsoft.com/office/infopath/2007/PartnerControls"/>
    </lcf76f155ced4ddcb4097134ff3c332f>
    <InExcelspreadsheet xmlns="dd7afbf0-fbad-4f3b-80da-8c4b9369c4e4">true</InExcelspreadsheet>
    <TaxCatchAll xmlns="6a30e869-1991-4f2d-8166-9edf6d6ce89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D282B7-A005-4C1E-B433-BA6B270CB3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7afbf0-fbad-4f3b-80da-8c4b9369c4e4"/>
    <ds:schemaRef ds:uri="6a30e869-1991-4f2d-8166-9edf6d6ce8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EC37A7-696C-411B-99E4-5C932EFFFE49}">
  <ds:schemaRefs>
    <ds:schemaRef ds:uri="http://schemas.microsoft.com/office/2006/metadata/properties"/>
    <ds:schemaRef ds:uri="http://schemas.microsoft.com/office/infopath/2007/PartnerControls"/>
    <ds:schemaRef ds:uri="dd7afbf0-fbad-4f3b-80da-8c4b9369c4e4"/>
    <ds:schemaRef ds:uri="6a30e869-1991-4f2d-8166-9edf6d6ce89e"/>
  </ds:schemaRefs>
</ds:datastoreItem>
</file>

<file path=customXml/itemProps3.xml><?xml version="1.0" encoding="utf-8"?>
<ds:datastoreItem xmlns:ds="http://schemas.openxmlformats.org/officeDocument/2006/customXml" ds:itemID="{972B62D2-CDC4-47B9-ACC7-FA569AE478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General Fund</vt:lpstr>
      <vt:lpstr>Missing on Report </vt:lpstr>
      <vt:lpstr>Delete Page</vt:lpstr>
      <vt:lpstr>Sewer Fund</vt:lpstr>
      <vt:lpstr>Clerk's Office</vt:lpstr>
      <vt:lpstr>State revenue sharing</vt:lpstr>
      <vt:lpstr>COA</vt:lpstr>
      <vt:lpstr>'General Fund'!Print_Titles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 Taylor</dc:creator>
  <cp:keywords/>
  <dc:description/>
  <cp:lastModifiedBy>Corri Riebow</cp:lastModifiedBy>
  <cp:revision/>
  <cp:lastPrinted>2025-04-11T17:48:04Z</cp:lastPrinted>
  <dcterms:created xsi:type="dcterms:W3CDTF">2024-06-20T12:44:26Z</dcterms:created>
  <dcterms:modified xsi:type="dcterms:W3CDTF">2025-04-11T17:49:36Z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0x010100346B6466AD1CE34CB55FE1F8CED0BAEB</vt:lpwstr>
  </property>
  <property fmtid="{D5CDD505-2E9C-101B-9397-08002B2CF9AE}" pid="3" name="MediaServiceImageTags">
    <vt:lpwstr/>
  </property>
</Properties>
</file>